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65" windowWidth="2565" windowHeight="7515" activeTab="1"/>
  </bookViews>
  <sheets>
    <sheet name="選手データ" sheetId="1" r:id="rId1"/>
    <sheet name="トーナメント表" sheetId="2" r:id="rId2"/>
  </sheets>
  <definedNames>
    <definedName name="_xlnm.Print_Area" localSheetId="1">'トーナメント表'!$B$4:$W$68</definedName>
  </definedNames>
  <calcPr fullCalcOnLoad="1"/>
</workbook>
</file>

<file path=xl/sharedStrings.xml><?xml version="1.0" encoding="utf-8"?>
<sst xmlns="http://schemas.openxmlformats.org/spreadsheetml/2006/main" count="254" uniqueCount="150">
  <si>
    <t>No</t>
  </si>
  <si>
    <t>氏　　名</t>
  </si>
  <si>
    <t>年</t>
  </si>
  <si>
    <t>地区</t>
  </si>
  <si>
    <t>③</t>
  </si>
  <si>
    <t>学　校　名</t>
  </si>
  <si>
    <t>札幌</t>
  </si>
  <si>
    <t>後志</t>
  </si>
  <si>
    <t>留萌</t>
  </si>
  <si>
    <t>宗谷</t>
  </si>
  <si>
    <t>上川</t>
  </si>
  <si>
    <t>渡島</t>
  </si>
  <si>
    <t>檜山</t>
  </si>
  <si>
    <t>空知</t>
  </si>
  <si>
    <t>日高</t>
  </si>
  <si>
    <t>胆振</t>
  </si>
  <si>
    <t>十勝</t>
  </si>
  <si>
    <t>釧路</t>
  </si>
  <si>
    <t>根室</t>
  </si>
  <si>
    <t>網走</t>
  </si>
  <si>
    <t>石狩</t>
  </si>
  <si>
    <t>開催地</t>
  </si>
  <si>
    <t>②</t>
  </si>
  <si>
    <t>小泉</t>
  </si>
  <si>
    <t>光西</t>
  </si>
  <si>
    <t>館</t>
  </si>
  <si>
    <t>啓雲</t>
  </si>
  <si>
    <t>厚床</t>
  </si>
  <si>
    <t>①</t>
  </si>
  <si>
    <t>菁園</t>
  </si>
  <si>
    <t>南幌</t>
  </si>
  <si>
    <t>池田　有希</t>
  </si>
  <si>
    <t>光洋</t>
  </si>
  <si>
    <t>緑陵</t>
  </si>
  <si>
    <t>米津　菜美</t>
  </si>
  <si>
    <t>中村　汐里</t>
  </si>
  <si>
    <t>松本　香織</t>
  </si>
  <si>
    <t>髙澤　麗華</t>
  </si>
  <si>
    <t>大塚　麻由</t>
  </si>
  <si>
    <t>永原　和可那</t>
  </si>
  <si>
    <t>芽室</t>
  </si>
  <si>
    <t>女子シングルス(GS)</t>
  </si>
  <si>
    <t>吉田　梨沙子</t>
  </si>
  <si>
    <t>第41回全道中体連バドミントン大会</t>
  </si>
  <si>
    <t>平成22年7月31～8月1日</t>
  </si>
  <si>
    <t>岩見沢市総合体育館</t>
  </si>
  <si>
    <t>稚内南</t>
  </si>
  <si>
    <t>稚内東</t>
  </si>
  <si>
    <t>東明</t>
  </si>
  <si>
    <t>①</t>
  </si>
  <si>
    <t>広陵</t>
  </si>
  <si>
    <t>本通</t>
  </si>
  <si>
    <t>木村　千智</t>
  </si>
  <si>
    <t>光陵</t>
  </si>
  <si>
    <t>日高</t>
  </si>
  <si>
    <t>平取</t>
  </si>
  <si>
    <t>芽室</t>
  </si>
  <si>
    <t>山崎　真弥</t>
  </si>
  <si>
    <t>安藤　あゆみ</t>
  </si>
  <si>
    <t>白糠</t>
  </si>
  <si>
    <t>楢山　光己</t>
  </si>
  <si>
    <t>白糠</t>
  </si>
  <si>
    <t>②</t>
  </si>
  <si>
    <t>小山　紗穂</t>
  </si>
  <si>
    <t>幌呂</t>
  </si>
  <si>
    <t>増川　優希</t>
  </si>
  <si>
    <t>太田</t>
  </si>
  <si>
    <t>小澤　若菜</t>
  </si>
  <si>
    <t>②</t>
  </si>
  <si>
    <t>③</t>
  </si>
  <si>
    <t>亀井　望由</t>
  </si>
  <si>
    <t>壮瞥</t>
  </si>
  <si>
    <t>阿野　令那</t>
  </si>
  <si>
    <t>丸瀬布</t>
  </si>
  <si>
    <t>東海林　奈実</t>
  </si>
  <si>
    <t>訓子府</t>
  </si>
  <si>
    <t>白崎　由華</t>
  </si>
  <si>
    <t>天売</t>
  </si>
  <si>
    <t>三浦　美咲</t>
  </si>
  <si>
    <t>東部</t>
  </si>
  <si>
    <t>高畑　祐紀子</t>
  </si>
  <si>
    <t>聚富</t>
  </si>
  <si>
    <t>高村　怜奈</t>
  </si>
  <si>
    <t>大曲</t>
  </si>
  <si>
    <t>豊村　綾乃</t>
  </si>
  <si>
    <t>向陽台</t>
  </si>
  <si>
    <t>早坂　実夏</t>
  </si>
  <si>
    <t>池田　さゆり</t>
  </si>
  <si>
    <t>啓雲</t>
  </si>
  <si>
    <t>小松　ほの花</t>
  </si>
  <si>
    <t>上原　悠菜</t>
  </si>
  <si>
    <t>瀬棚</t>
  </si>
  <si>
    <t>伏見　鈴菜</t>
  </si>
  <si>
    <t>山本　麻琴</t>
  </si>
  <si>
    <t>天北</t>
  </si>
  <si>
    <t>菅原　唯以</t>
  </si>
  <si>
    <t>川端　美華</t>
  </si>
  <si>
    <t>潮見が丘</t>
  </si>
  <si>
    <t>遠藤　凪菜</t>
  </si>
  <si>
    <t>帯広第一</t>
  </si>
  <si>
    <t>鈴木　美咲</t>
  </si>
  <si>
    <t>鈴木　彩菜</t>
  </si>
  <si>
    <t>下音更</t>
  </si>
  <si>
    <t>内田　楓子</t>
  </si>
  <si>
    <t>貫気別</t>
  </si>
  <si>
    <t>静内第三</t>
  </si>
  <si>
    <t>川村　美桜</t>
  </si>
  <si>
    <t>小川　莉沙</t>
  </si>
  <si>
    <t>上磯</t>
  </si>
  <si>
    <t>川村　綾花</t>
  </si>
  <si>
    <t>森</t>
  </si>
  <si>
    <t>伊藤　真乃</t>
  </si>
  <si>
    <t>花田　優依</t>
  </si>
  <si>
    <t>緑</t>
  </si>
  <si>
    <t>久保田　菜南</t>
  </si>
  <si>
    <t>東陽</t>
  </si>
  <si>
    <t>古澤　朋佳</t>
  </si>
  <si>
    <t>南幌</t>
  </si>
  <si>
    <t>中野　有沙</t>
  </si>
  <si>
    <t>瀧本　風香</t>
  </si>
  <si>
    <t>中路由利圭</t>
  </si>
  <si>
    <t>②</t>
  </si>
  <si>
    <t>光陵</t>
  </si>
  <si>
    <t>水間　里美</t>
  </si>
  <si>
    <t>中央長沼</t>
  </si>
  <si>
    <t>佐々木百花</t>
  </si>
  <si>
    <t>清園</t>
  </si>
  <si>
    <t>夕張</t>
  </si>
  <si>
    <t>橘内　彩香</t>
  </si>
  <si>
    <t>林　　　愛羅</t>
  </si>
  <si>
    <t>佐伯　　　萌</t>
  </si>
  <si>
    <t>泉　　　采花</t>
  </si>
  <si>
    <t>水沼　　　唯</t>
  </si>
  <si>
    <t>齋藤　寧音</t>
  </si>
  <si>
    <t>岩谷　真緒</t>
  </si>
  <si>
    <t>山中　志織</t>
  </si>
  <si>
    <t>桃井　千佳</t>
  </si>
  <si>
    <t>寿都</t>
  </si>
  <si>
    <t>双葉</t>
  </si>
  <si>
    <t>島牧</t>
  </si>
  <si>
    <t>松本　麻佑</t>
  </si>
  <si>
    <t>長瀬　瑞奈</t>
  </si>
  <si>
    <t>石澤　未夢</t>
  </si>
  <si>
    <t>遠藤　いさみ</t>
  </si>
  <si>
    <t>厚別南</t>
  </si>
  <si>
    <t>幌東</t>
  </si>
  <si>
    <t>平岡</t>
  </si>
  <si>
    <t>東月寒</t>
  </si>
  <si>
    <t>大髙　由夏</t>
  </si>
  <si>
    <t>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</si>
</sst>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メイリオ"/>
      <family val="3"/>
    </font>
    <font>
      <sz val="6"/>
      <name val="メイリオ"/>
      <family val="3"/>
    </font>
    <font>
      <sz val="6"/>
      <name val="ＭＳ Ｐゴシック"/>
      <family val="3"/>
    </font>
    <font>
      <sz val="11"/>
      <color indexed="10"/>
      <name val="メイリオ"/>
      <family val="3"/>
    </font>
    <font>
      <sz val="12"/>
      <name val="メイリオ"/>
      <family val="3"/>
    </font>
    <font>
      <sz val="12"/>
      <color indexed="8"/>
      <name val="メイリオ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24" xfId="0" applyFont="1" applyBorder="1" applyAlignment="1">
      <alignment vertical="center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60" zoomScalePageLayoutView="0" workbookViewId="0" topLeftCell="A22">
      <selection activeCell="C42" sqref="C42"/>
    </sheetView>
  </sheetViews>
  <sheetFormatPr defaultColWidth="7.77734375" defaultRowHeight="18.75"/>
  <cols>
    <col min="1" max="1" width="3.77734375" style="2" customWidth="1"/>
    <col min="2" max="2" width="9.4453125" style="2" customWidth="1"/>
    <col min="3" max="3" width="14.77734375" style="2" customWidth="1"/>
    <col min="4" max="4" width="3.77734375" style="4" customWidth="1"/>
    <col min="5" max="5" width="10.77734375" style="4" customWidth="1"/>
    <col min="6" max="16384" width="7.77734375" style="2" customWidth="1"/>
  </cols>
  <sheetData>
    <row r="1" spans="1:4" ht="13.5">
      <c r="A1" s="1"/>
      <c r="D1" s="3"/>
    </row>
    <row r="2" spans="1:5" s="8" customFormat="1" ht="22.5" customHeight="1">
      <c r="A2" s="5" t="s">
        <v>0</v>
      </c>
      <c r="B2" s="6" t="s">
        <v>3</v>
      </c>
      <c r="C2" s="7" t="s">
        <v>1</v>
      </c>
      <c r="D2" s="7" t="s">
        <v>2</v>
      </c>
      <c r="E2" s="10" t="s">
        <v>5</v>
      </c>
    </row>
    <row r="3" spans="1:5" ht="19.5" customHeight="1">
      <c r="A3" s="9">
        <v>1</v>
      </c>
      <c r="B3" s="42" t="s">
        <v>6</v>
      </c>
      <c r="C3" s="44" t="s">
        <v>140</v>
      </c>
      <c r="D3" s="44" t="s">
        <v>4</v>
      </c>
      <c r="E3" s="45" t="s">
        <v>144</v>
      </c>
    </row>
    <row r="4" spans="1:5" ht="19.5" customHeight="1">
      <c r="A4" s="9">
        <v>2</v>
      </c>
      <c r="B4" s="42" t="s">
        <v>6</v>
      </c>
      <c r="C4" s="44" t="s">
        <v>141</v>
      </c>
      <c r="D4" s="44" t="s">
        <v>4</v>
      </c>
      <c r="E4" s="45" t="s">
        <v>145</v>
      </c>
    </row>
    <row r="5" spans="1:5" ht="19.5" customHeight="1">
      <c r="A5" s="9">
        <v>3</v>
      </c>
      <c r="B5" s="42" t="s">
        <v>6</v>
      </c>
      <c r="C5" s="44" t="s">
        <v>142</v>
      </c>
      <c r="D5" s="44" t="s">
        <v>4</v>
      </c>
      <c r="E5" s="45" t="s">
        <v>146</v>
      </c>
    </row>
    <row r="6" spans="1:5" ht="19.5" customHeight="1">
      <c r="A6" s="9">
        <v>4</v>
      </c>
      <c r="B6" s="42" t="s">
        <v>6</v>
      </c>
      <c r="C6" s="47" t="s">
        <v>143</v>
      </c>
      <c r="D6" s="43" t="s">
        <v>4</v>
      </c>
      <c r="E6" s="46" t="s">
        <v>147</v>
      </c>
    </row>
    <row r="7" spans="1:5" ht="19.5" customHeight="1">
      <c r="A7" s="9">
        <v>5</v>
      </c>
      <c r="B7" s="42" t="s">
        <v>20</v>
      </c>
      <c r="C7" s="47" t="s">
        <v>80</v>
      </c>
      <c r="D7" s="43" t="s">
        <v>49</v>
      </c>
      <c r="E7" s="46" t="s">
        <v>79</v>
      </c>
    </row>
    <row r="8" spans="1:5" ht="19.5" customHeight="1">
      <c r="A8" s="9">
        <v>6</v>
      </c>
      <c r="B8" s="42" t="s">
        <v>20</v>
      </c>
      <c r="C8" s="47" t="s">
        <v>82</v>
      </c>
      <c r="D8" s="43" t="s">
        <v>22</v>
      </c>
      <c r="E8" s="48" t="s">
        <v>81</v>
      </c>
    </row>
    <row r="9" spans="1:5" ht="19.5" customHeight="1">
      <c r="A9" s="9">
        <v>7</v>
      </c>
      <c r="B9" s="42" t="s">
        <v>20</v>
      </c>
      <c r="C9" s="47" t="s">
        <v>84</v>
      </c>
      <c r="D9" s="43" t="s">
        <v>49</v>
      </c>
      <c r="E9" s="46" t="s">
        <v>83</v>
      </c>
    </row>
    <row r="10" spans="1:5" ht="19.5" customHeight="1">
      <c r="A10" s="9">
        <v>8</v>
      </c>
      <c r="B10" s="42" t="s">
        <v>20</v>
      </c>
      <c r="C10" s="47" t="s">
        <v>86</v>
      </c>
      <c r="D10" s="43" t="s">
        <v>4</v>
      </c>
      <c r="E10" s="46" t="s">
        <v>85</v>
      </c>
    </row>
    <row r="11" spans="1:5" ht="19.5" customHeight="1">
      <c r="A11" s="9">
        <v>9</v>
      </c>
      <c r="B11" s="42" t="s">
        <v>7</v>
      </c>
      <c r="C11" s="42" t="s">
        <v>133</v>
      </c>
      <c r="D11" s="43" t="s">
        <v>28</v>
      </c>
      <c r="E11" s="46" t="s">
        <v>29</v>
      </c>
    </row>
    <row r="12" spans="1:5" ht="19.5" customHeight="1">
      <c r="A12" s="9">
        <v>10</v>
      </c>
      <c r="B12" s="42" t="s">
        <v>7</v>
      </c>
      <c r="C12" s="42" t="s">
        <v>134</v>
      </c>
      <c r="D12" s="44" t="s">
        <v>4</v>
      </c>
      <c r="E12" s="46" t="s">
        <v>137</v>
      </c>
    </row>
    <row r="13" spans="1:5" ht="19.5" customHeight="1">
      <c r="A13" s="9">
        <v>11</v>
      </c>
      <c r="B13" s="42" t="s">
        <v>7</v>
      </c>
      <c r="C13" s="42" t="s">
        <v>135</v>
      </c>
      <c r="D13" s="44" t="s">
        <v>4</v>
      </c>
      <c r="E13" s="46" t="s">
        <v>138</v>
      </c>
    </row>
    <row r="14" spans="1:5" ht="19.5" customHeight="1">
      <c r="A14" s="9">
        <v>12</v>
      </c>
      <c r="B14" s="42" t="s">
        <v>7</v>
      </c>
      <c r="C14" s="42" t="s">
        <v>136</v>
      </c>
      <c r="D14" s="44" t="s">
        <v>22</v>
      </c>
      <c r="E14" s="46" t="s">
        <v>139</v>
      </c>
    </row>
    <row r="15" spans="1:5" ht="19.5" customHeight="1">
      <c r="A15" s="9">
        <v>13</v>
      </c>
      <c r="B15" s="42" t="s">
        <v>8</v>
      </c>
      <c r="C15" s="42" t="s">
        <v>78</v>
      </c>
      <c r="D15" s="43" t="s">
        <v>22</v>
      </c>
      <c r="E15" s="46" t="s">
        <v>77</v>
      </c>
    </row>
    <row r="16" spans="1:5" ht="19.5" customHeight="1">
      <c r="A16" s="9"/>
      <c r="B16" s="42"/>
      <c r="C16" s="42"/>
      <c r="D16" s="43"/>
      <c r="E16" s="46"/>
    </row>
    <row r="17" spans="1:5" ht="19.5" customHeight="1">
      <c r="A17" s="9"/>
      <c r="B17" s="42"/>
      <c r="C17" s="42"/>
      <c r="D17" s="43"/>
      <c r="E17" s="46"/>
    </row>
    <row r="18" spans="1:5" ht="19.5" customHeight="1">
      <c r="A18" s="9"/>
      <c r="B18" s="42"/>
      <c r="C18" s="42"/>
      <c r="D18" s="43"/>
      <c r="E18" s="46"/>
    </row>
    <row r="19" spans="1:5" ht="19.5" customHeight="1">
      <c r="A19" s="9">
        <v>14</v>
      </c>
      <c r="B19" s="42" t="s">
        <v>9</v>
      </c>
      <c r="C19" s="47" t="s">
        <v>34</v>
      </c>
      <c r="D19" s="43" t="s">
        <v>69</v>
      </c>
      <c r="E19" s="46" t="s">
        <v>46</v>
      </c>
    </row>
    <row r="20" spans="1:5" ht="19.5" customHeight="1">
      <c r="A20" s="9">
        <v>15</v>
      </c>
      <c r="B20" s="42" t="s">
        <v>9</v>
      </c>
      <c r="C20" s="47" t="s">
        <v>95</v>
      </c>
      <c r="D20" s="43" t="s">
        <v>4</v>
      </c>
      <c r="E20" s="46" t="s">
        <v>94</v>
      </c>
    </row>
    <row r="21" spans="1:5" ht="19.5" customHeight="1">
      <c r="A21" s="9">
        <v>16</v>
      </c>
      <c r="B21" s="42" t="s">
        <v>9</v>
      </c>
      <c r="C21" s="47" t="s">
        <v>96</v>
      </c>
      <c r="D21" s="43" t="s">
        <v>4</v>
      </c>
      <c r="E21" s="46" t="s">
        <v>47</v>
      </c>
    </row>
    <row r="22" spans="1:5" ht="19.5" customHeight="1">
      <c r="A22" s="9">
        <v>17</v>
      </c>
      <c r="B22" s="42" t="s">
        <v>9</v>
      </c>
      <c r="C22" s="47" t="s">
        <v>98</v>
      </c>
      <c r="D22" s="43" t="s">
        <v>4</v>
      </c>
      <c r="E22" s="46" t="s">
        <v>97</v>
      </c>
    </row>
    <row r="23" spans="1:5" ht="19.5" customHeight="1">
      <c r="A23" s="9">
        <v>18</v>
      </c>
      <c r="B23" s="42" t="s">
        <v>10</v>
      </c>
      <c r="C23" s="47" t="s">
        <v>114</v>
      </c>
      <c r="D23" s="43" t="s">
        <v>62</v>
      </c>
      <c r="E23" s="46" t="s">
        <v>48</v>
      </c>
    </row>
    <row r="24" spans="1:5" ht="19.5" customHeight="1">
      <c r="A24" s="9">
        <v>19</v>
      </c>
      <c r="B24" s="42" t="s">
        <v>10</v>
      </c>
      <c r="C24" s="47" t="s">
        <v>116</v>
      </c>
      <c r="D24" s="43" t="s">
        <v>4</v>
      </c>
      <c r="E24" s="46" t="s">
        <v>115</v>
      </c>
    </row>
    <row r="25" spans="1:5" ht="19.5" customHeight="1">
      <c r="A25" s="9">
        <v>20</v>
      </c>
      <c r="B25" s="42" t="s">
        <v>10</v>
      </c>
      <c r="C25" s="47" t="s">
        <v>132</v>
      </c>
      <c r="D25" s="43" t="s">
        <v>69</v>
      </c>
      <c r="E25" s="46" t="s">
        <v>50</v>
      </c>
    </row>
    <row r="26" spans="1:5" ht="19.5" customHeight="1">
      <c r="A26" s="9">
        <v>21</v>
      </c>
      <c r="B26" s="42" t="s">
        <v>10</v>
      </c>
      <c r="C26" s="47" t="s">
        <v>35</v>
      </c>
      <c r="D26" s="43" t="s">
        <v>62</v>
      </c>
      <c r="E26" s="46" t="s">
        <v>50</v>
      </c>
    </row>
    <row r="27" spans="1:5" ht="19.5" customHeight="1">
      <c r="A27" s="9">
        <v>22</v>
      </c>
      <c r="B27" s="42" t="s">
        <v>11</v>
      </c>
      <c r="C27" s="42" t="s">
        <v>36</v>
      </c>
      <c r="D27" s="43" t="s">
        <v>62</v>
      </c>
      <c r="E27" s="46" t="s">
        <v>51</v>
      </c>
    </row>
    <row r="28" spans="1:5" ht="19.5" customHeight="1">
      <c r="A28" s="9">
        <v>23</v>
      </c>
      <c r="B28" s="42" t="s">
        <v>11</v>
      </c>
      <c r="C28" s="47" t="s">
        <v>109</v>
      </c>
      <c r="D28" s="43" t="s">
        <v>4</v>
      </c>
      <c r="E28" s="46" t="s">
        <v>108</v>
      </c>
    </row>
    <row r="29" spans="1:5" ht="19.5" customHeight="1">
      <c r="A29" s="9">
        <v>24</v>
      </c>
      <c r="B29" s="42" t="s">
        <v>11</v>
      </c>
      <c r="C29" s="42" t="s">
        <v>111</v>
      </c>
      <c r="D29" s="43" t="s">
        <v>4</v>
      </c>
      <c r="E29" s="46" t="s">
        <v>110</v>
      </c>
    </row>
    <row r="30" spans="1:5" ht="19.5" customHeight="1">
      <c r="A30" s="9">
        <v>25</v>
      </c>
      <c r="B30" s="42" t="s">
        <v>11</v>
      </c>
      <c r="C30" s="42" t="s">
        <v>107</v>
      </c>
      <c r="D30" s="43" t="s">
        <v>62</v>
      </c>
      <c r="E30" s="46" t="s">
        <v>51</v>
      </c>
    </row>
    <row r="31" spans="1:5" ht="19.5" customHeight="1">
      <c r="A31" s="9">
        <v>26</v>
      </c>
      <c r="B31" s="42" t="s">
        <v>12</v>
      </c>
      <c r="C31" s="47" t="s">
        <v>90</v>
      </c>
      <c r="D31" s="43" t="s">
        <v>49</v>
      </c>
      <c r="E31" s="46" t="s">
        <v>25</v>
      </c>
    </row>
    <row r="32" spans="1:5" ht="19.5" customHeight="1">
      <c r="A32" s="9">
        <v>27</v>
      </c>
      <c r="B32" s="42" t="s">
        <v>12</v>
      </c>
      <c r="C32" s="42" t="s">
        <v>52</v>
      </c>
      <c r="D32" s="44" t="s">
        <v>4</v>
      </c>
      <c r="E32" s="46" t="s">
        <v>25</v>
      </c>
    </row>
    <row r="33" spans="1:5" ht="19.5" customHeight="1">
      <c r="A33" s="9">
        <v>28</v>
      </c>
      <c r="B33" s="42" t="s">
        <v>12</v>
      </c>
      <c r="C33" s="42" t="s">
        <v>92</v>
      </c>
      <c r="D33" s="44" t="s">
        <v>4</v>
      </c>
      <c r="E33" s="46" t="s">
        <v>91</v>
      </c>
    </row>
    <row r="34" spans="1:5" ht="19.5" customHeight="1">
      <c r="A34" s="9">
        <v>29</v>
      </c>
      <c r="B34" s="42" t="s">
        <v>12</v>
      </c>
      <c r="C34" s="42" t="s">
        <v>93</v>
      </c>
      <c r="D34" s="44" t="s">
        <v>69</v>
      </c>
      <c r="E34" s="46" t="s">
        <v>25</v>
      </c>
    </row>
    <row r="35" spans="1:5" ht="19.5" customHeight="1">
      <c r="A35" s="9">
        <v>30</v>
      </c>
      <c r="B35" s="42" t="s">
        <v>13</v>
      </c>
      <c r="C35" s="42" t="s">
        <v>112</v>
      </c>
      <c r="D35" s="43" t="s">
        <v>62</v>
      </c>
      <c r="E35" s="46" t="s">
        <v>113</v>
      </c>
    </row>
    <row r="36" spans="1:5" ht="19.5" customHeight="1">
      <c r="A36" s="9">
        <v>31</v>
      </c>
      <c r="B36" s="42" t="s">
        <v>13</v>
      </c>
      <c r="C36" s="42" t="s">
        <v>118</v>
      </c>
      <c r="D36" s="43" t="s">
        <v>62</v>
      </c>
      <c r="E36" s="46" t="s">
        <v>117</v>
      </c>
    </row>
    <row r="37" spans="1:5" ht="19.5" customHeight="1">
      <c r="A37" s="9">
        <v>32</v>
      </c>
      <c r="B37" s="42" t="s">
        <v>13</v>
      </c>
      <c r="C37" s="42" t="s">
        <v>119</v>
      </c>
      <c r="D37" s="43" t="s">
        <v>4</v>
      </c>
      <c r="E37" s="46" t="s">
        <v>30</v>
      </c>
    </row>
    <row r="38" spans="1:5" ht="19.5" customHeight="1">
      <c r="A38" s="9">
        <v>33</v>
      </c>
      <c r="B38" s="42" t="s">
        <v>13</v>
      </c>
      <c r="C38" s="42" t="s">
        <v>120</v>
      </c>
      <c r="D38" s="43" t="s">
        <v>121</v>
      </c>
      <c r="E38" s="46" t="s">
        <v>122</v>
      </c>
    </row>
    <row r="39" spans="1:5" ht="19.5" customHeight="1">
      <c r="A39" s="9">
        <v>34</v>
      </c>
      <c r="B39" s="42" t="s">
        <v>14</v>
      </c>
      <c r="C39" s="42" t="s">
        <v>37</v>
      </c>
      <c r="D39" s="43" t="s">
        <v>62</v>
      </c>
      <c r="E39" s="46" t="s">
        <v>54</v>
      </c>
    </row>
    <row r="40" spans="1:5" ht="19.5" customHeight="1">
      <c r="A40" s="9">
        <v>35</v>
      </c>
      <c r="B40" s="42" t="s">
        <v>14</v>
      </c>
      <c r="C40" s="42" t="s">
        <v>38</v>
      </c>
      <c r="D40" s="43" t="s">
        <v>4</v>
      </c>
      <c r="E40" s="46" t="s">
        <v>55</v>
      </c>
    </row>
    <row r="41" spans="1:5" ht="19.5" customHeight="1">
      <c r="A41" s="9">
        <v>36</v>
      </c>
      <c r="B41" s="42" t="s">
        <v>14</v>
      </c>
      <c r="C41" s="42" t="s">
        <v>148</v>
      </c>
      <c r="D41" s="43" t="s">
        <v>22</v>
      </c>
      <c r="E41" s="46" t="s">
        <v>104</v>
      </c>
    </row>
    <row r="42" spans="1:5" ht="19.5" customHeight="1">
      <c r="A42" s="9">
        <v>37</v>
      </c>
      <c r="B42" s="42" t="s">
        <v>14</v>
      </c>
      <c r="C42" s="42" t="s">
        <v>106</v>
      </c>
      <c r="D42" s="43" t="s">
        <v>49</v>
      </c>
      <c r="E42" s="46" t="s">
        <v>105</v>
      </c>
    </row>
    <row r="43" spans="1:5" ht="19.5" customHeight="1">
      <c r="A43" s="9">
        <v>38</v>
      </c>
      <c r="B43" s="42" t="s">
        <v>15</v>
      </c>
      <c r="C43" s="47" t="s">
        <v>31</v>
      </c>
      <c r="D43" s="43" t="s">
        <v>68</v>
      </c>
      <c r="E43" s="46" t="s">
        <v>32</v>
      </c>
    </row>
    <row r="44" spans="1:5" ht="19.5" customHeight="1">
      <c r="A44" s="9">
        <v>39</v>
      </c>
      <c r="B44" s="42" t="s">
        <v>15</v>
      </c>
      <c r="C44" s="44" t="s">
        <v>131</v>
      </c>
      <c r="D44" s="43" t="s">
        <v>69</v>
      </c>
      <c r="E44" s="45" t="s">
        <v>33</v>
      </c>
    </row>
    <row r="45" spans="1:5" ht="19.5" customHeight="1">
      <c r="A45" s="9">
        <v>40</v>
      </c>
      <c r="B45" s="42" t="s">
        <v>15</v>
      </c>
      <c r="C45" s="47" t="s">
        <v>70</v>
      </c>
      <c r="D45" s="43" t="s">
        <v>69</v>
      </c>
      <c r="E45" s="46" t="s">
        <v>53</v>
      </c>
    </row>
    <row r="46" spans="1:5" ht="19.5" customHeight="1">
      <c r="A46" s="9">
        <v>41</v>
      </c>
      <c r="B46" s="42" t="s">
        <v>15</v>
      </c>
      <c r="C46" s="44" t="s">
        <v>72</v>
      </c>
      <c r="D46" s="43" t="s">
        <v>49</v>
      </c>
      <c r="E46" s="45" t="s">
        <v>71</v>
      </c>
    </row>
    <row r="47" spans="1:5" ht="19.5" customHeight="1">
      <c r="A47" s="9">
        <v>42</v>
      </c>
      <c r="B47" s="42" t="s">
        <v>16</v>
      </c>
      <c r="C47" s="44" t="s">
        <v>39</v>
      </c>
      <c r="D47" s="44" t="s">
        <v>4</v>
      </c>
      <c r="E47" s="45" t="s">
        <v>56</v>
      </c>
    </row>
    <row r="48" spans="1:5" ht="19.5" customHeight="1">
      <c r="A48" s="9">
        <v>43</v>
      </c>
      <c r="B48" s="42" t="s">
        <v>16</v>
      </c>
      <c r="C48" s="44" t="s">
        <v>100</v>
      </c>
      <c r="D48" s="44" t="s">
        <v>62</v>
      </c>
      <c r="E48" s="45" t="s">
        <v>99</v>
      </c>
    </row>
    <row r="49" spans="1:5" ht="19.5" customHeight="1">
      <c r="A49" s="9">
        <v>44</v>
      </c>
      <c r="B49" s="42" t="s">
        <v>16</v>
      </c>
      <c r="C49" s="44" t="s">
        <v>101</v>
      </c>
      <c r="D49" s="44" t="s">
        <v>22</v>
      </c>
      <c r="E49" s="45" t="s">
        <v>40</v>
      </c>
    </row>
    <row r="50" spans="1:5" ht="19.5" customHeight="1">
      <c r="A50" s="9">
        <v>45</v>
      </c>
      <c r="B50" s="42" t="s">
        <v>16</v>
      </c>
      <c r="C50" s="44" t="s">
        <v>103</v>
      </c>
      <c r="D50" s="44" t="s">
        <v>62</v>
      </c>
      <c r="E50" s="45" t="s">
        <v>102</v>
      </c>
    </row>
    <row r="51" spans="1:5" ht="19.5" customHeight="1">
      <c r="A51" s="9">
        <v>46</v>
      </c>
      <c r="B51" s="42" t="s">
        <v>17</v>
      </c>
      <c r="C51" s="44" t="s">
        <v>60</v>
      </c>
      <c r="D51" s="44" t="s">
        <v>4</v>
      </c>
      <c r="E51" s="45" t="s">
        <v>61</v>
      </c>
    </row>
    <row r="52" spans="1:5" ht="19.5" customHeight="1">
      <c r="A52" s="9">
        <v>47</v>
      </c>
      <c r="B52" s="42" t="s">
        <v>17</v>
      </c>
      <c r="C52" s="44" t="s">
        <v>63</v>
      </c>
      <c r="D52" s="44" t="s">
        <v>62</v>
      </c>
      <c r="E52" s="45" t="s">
        <v>59</v>
      </c>
    </row>
    <row r="53" spans="1:5" ht="19.5" customHeight="1">
      <c r="A53" s="9">
        <v>48</v>
      </c>
      <c r="B53" s="42" t="s">
        <v>17</v>
      </c>
      <c r="C53" s="44" t="s">
        <v>65</v>
      </c>
      <c r="D53" s="44" t="s">
        <v>4</v>
      </c>
      <c r="E53" s="45" t="s">
        <v>64</v>
      </c>
    </row>
    <row r="54" spans="1:5" ht="19.5" customHeight="1">
      <c r="A54" s="9">
        <v>49</v>
      </c>
      <c r="B54" s="42" t="s">
        <v>17</v>
      </c>
      <c r="C54" s="42" t="s">
        <v>67</v>
      </c>
      <c r="D54" s="43" t="s">
        <v>62</v>
      </c>
      <c r="E54" s="46" t="s">
        <v>66</v>
      </c>
    </row>
    <row r="55" spans="1:5" ht="19.5" customHeight="1">
      <c r="A55" s="9">
        <v>50</v>
      </c>
      <c r="B55" s="42" t="s">
        <v>19</v>
      </c>
      <c r="C55" s="42" t="s">
        <v>57</v>
      </c>
      <c r="D55" s="43" t="s">
        <v>69</v>
      </c>
      <c r="E55" s="46" t="s">
        <v>23</v>
      </c>
    </row>
    <row r="56" spans="1:5" ht="19.5" customHeight="1">
      <c r="A56" s="9">
        <v>51</v>
      </c>
      <c r="B56" s="42" t="s">
        <v>19</v>
      </c>
      <c r="C56" s="42" t="s">
        <v>130</v>
      </c>
      <c r="D56" s="43" t="s">
        <v>62</v>
      </c>
      <c r="E56" s="46" t="s">
        <v>73</v>
      </c>
    </row>
    <row r="57" spans="1:5" ht="19.5" customHeight="1">
      <c r="A57" s="9">
        <v>52</v>
      </c>
      <c r="B57" s="42" t="s">
        <v>19</v>
      </c>
      <c r="C57" s="42" t="s">
        <v>74</v>
      </c>
      <c r="D57" s="43" t="s">
        <v>4</v>
      </c>
      <c r="E57" s="46" t="s">
        <v>24</v>
      </c>
    </row>
    <row r="58" spans="1:5" ht="19.5" customHeight="1">
      <c r="A58" s="9">
        <v>53</v>
      </c>
      <c r="B58" s="42" t="s">
        <v>19</v>
      </c>
      <c r="C58" s="42" t="s">
        <v>76</v>
      </c>
      <c r="D58" s="43" t="s">
        <v>4</v>
      </c>
      <c r="E58" s="46" t="s">
        <v>75</v>
      </c>
    </row>
    <row r="59" spans="1:5" ht="19.5" customHeight="1">
      <c r="A59" s="9">
        <v>54</v>
      </c>
      <c r="B59" s="42" t="s">
        <v>18</v>
      </c>
      <c r="C59" s="42" t="s">
        <v>87</v>
      </c>
      <c r="D59" s="43" t="s">
        <v>4</v>
      </c>
      <c r="E59" s="46" t="s">
        <v>26</v>
      </c>
    </row>
    <row r="60" spans="1:5" ht="19.5" customHeight="1">
      <c r="A60" s="9">
        <v>55</v>
      </c>
      <c r="B60" s="42" t="s">
        <v>18</v>
      </c>
      <c r="C60" s="42" t="s">
        <v>58</v>
      </c>
      <c r="D60" s="43" t="s">
        <v>4</v>
      </c>
      <c r="E60" s="46" t="s">
        <v>27</v>
      </c>
    </row>
    <row r="61" spans="1:5" ht="19.5" customHeight="1">
      <c r="A61" s="9">
        <v>56</v>
      </c>
      <c r="B61" s="42" t="s">
        <v>18</v>
      </c>
      <c r="C61" s="42" t="s">
        <v>42</v>
      </c>
      <c r="D61" s="43" t="s">
        <v>4</v>
      </c>
      <c r="E61" s="46" t="s">
        <v>26</v>
      </c>
    </row>
    <row r="62" spans="1:5" ht="19.5" customHeight="1">
      <c r="A62" s="9">
        <v>57</v>
      </c>
      <c r="B62" s="42" t="s">
        <v>18</v>
      </c>
      <c r="C62" s="42" t="s">
        <v>89</v>
      </c>
      <c r="D62" s="43" t="s">
        <v>69</v>
      </c>
      <c r="E62" s="46" t="s">
        <v>88</v>
      </c>
    </row>
    <row r="63" spans="1:5" ht="19.5" customHeight="1">
      <c r="A63" s="9">
        <v>58</v>
      </c>
      <c r="B63" s="42" t="s">
        <v>21</v>
      </c>
      <c r="C63" s="42" t="s">
        <v>123</v>
      </c>
      <c r="D63" s="43" t="s">
        <v>28</v>
      </c>
      <c r="E63" s="46" t="s">
        <v>53</v>
      </c>
    </row>
    <row r="64" spans="1:5" ht="19.5" customHeight="1">
      <c r="A64" s="9">
        <v>59</v>
      </c>
      <c r="B64" s="42" t="s">
        <v>21</v>
      </c>
      <c r="C64" s="42" t="s">
        <v>125</v>
      </c>
      <c r="D64" s="43" t="s">
        <v>49</v>
      </c>
      <c r="E64" s="46" t="s">
        <v>124</v>
      </c>
    </row>
    <row r="65" spans="1:5" ht="19.5" customHeight="1">
      <c r="A65" s="9">
        <v>60</v>
      </c>
      <c r="B65" s="42" t="s">
        <v>21</v>
      </c>
      <c r="C65" s="47" t="s">
        <v>129</v>
      </c>
      <c r="D65" s="43" t="s">
        <v>22</v>
      </c>
      <c r="E65" s="46" t="s">
        <v>126</v>
      </c>
    </row>
    <row r="66" spans="1:5" ht="19.5" customHeight="1">
      <c r="A66" s="9">
        <v>61</v>
      </c>
      <c r="B66" s="42" t="s">
        <v>21</v>
      </c>
      <c r="C66" s="47" t="s">
        <v>128</v>
      </c>
      <c r="D66" s="43" t="s">
        <v>62</v>
      </c>
      <c r="E66" s="42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85" zoomScaleSheetLayoutView="85" zoomScalePageLayoutView="0" workbookViewId="0" topLeftCell="A25">
      <selection activeCell="M41" sqref="M41"/>
    </sheetView>
  </sheetViews>
  <sheetFormatPr defaultColWidth="8.88671875" defaultRowHeight="18.75"/>
  <cols>
    <col min="1" max="1" width="2.77734375" style="11" customWidth="1"/>
    <col min="2" max="2" width="2.77734375" style="14" customWidth="1"/>
    <col min="3" max="3" width="12.77734375" style="13" customWidth="1"/>
    <col min="4" max="4" width="2.77734375" style="14" customWidth="1"/>
    <col min="5" max="5" width="18.77734375" style="14" customWidth="1"/>
    <col min="6" max="11" width="3.3359375" style="15" customWidth="1"/>
    <col min="12" max="14" width="3.3359375" style="11" customWidth="1"/>
    <col min="15" max="19" width="3.3359375" style="16" customWidth="1"/>
    <col min="20" max="20" width="2.77734375" style="14" customWidth="1"/>
    <col min="21" max="21" width="12.77734375" style="13" customWidth="1"/>
    <col min="22" max="22" width="2.77734375" style="14" customWidth="1"/>
    <col min="23" max="23" width="18.77734375" style="14" customWidth="1"/>
    <col min="24" max="24" width="2.77734375" style="11" customWidth="1"/>
    <col min="25" max="16384" width="8.88671875" style="11" customWidth="1"/>
  </cols>
  <sheetData>
    <row r="1" spans="3:23" s="36" customFormat="1" ht="13.5">
      <c r="C1" s="17"/>
      <c r="D1" s="37"/>
      <c r="E1" s="38"/>
      <c r="F1" s="38"/>
      <c r="G1" s="38"/>
      <c r="H1" s="38"/>
      <c r="I1" s="39"/>
      <c r="J1" s="39"/>
      <c r="K1" s="39"/>
      <c r="L1" s="40"/>
      <c r="M1" s="40"/>
      <c r="N1" s="40"/>
      <c r="O1" s="40"/>
      <c r="P1" s="40"/>
      <c r="Q1" s="40"/>
      <c r="S1" s="41"/>
      <c r="U1" s="81" t="s">
        <v>43</v>
      </c>
      <c r="V1" s="81"/>
      <c r="W1" s="81"/>
    </row>
    <row r="2" spans="3:23" s="36" customFormat="1" ht="13.5">
      <c r="C2" s="17"/>
      <c r="D2" s="37"/>
      <c r="E2" s="38"/>
      <c r="F2" s="38"/>
      <c r="G2" s="38"/>
      <c r="H2" s="38"/>
      <c r="I2" s="39"/>
      <c r="J2" s="39"/>
      <c r="K2" s="39"/>
      <c r="L2" s="40"/>
      <c r="M2" s="40"/>
      <c r="N2" s="40"/>
      <c r="O2" s="40"/>
      <c r="P2" s="40"/>
      <c r="Q2" s="40"/>
      <c r="S2" s="41"/>
      <c r="U2" s="81" t="s">
        <v>44</v>
      </c>
      <c r="V2" s="81"/>
      <c r="W2" s="81"/>
    </row>
    <row r="3" spans="3:23" s="36" customFormat="1" ht="10.5" customHeight="1">
      <c r="C3" s="17"/>
      <c r="D3" s="37"/>
      <c r="E3" s="38"/>
      <c r="F3" s="38"/>
      <c r="G3" s="38"/>
      <c r="H3" s="38"/>
      <c r="I3" s="39"/>
      <c r="J3" s="39"/>
      <c r="K3" s="39"/>
      <c r="L3" s="40"/>
      <c r="M3" s="40"/>
      <c r="N3" s="40"/>
      <c r="O3" s="40"/>
      <c r="P3" s="40"/>
      <c r="Q3" s="40"/>
      <c r="S3" s="41"/>
      <c r="U3" s="81" t="s">
        <v>45</v>
      </c>
      <c r="V3" s="81"/>
      <c r="W3" s="81"/>
    </row>
    <row r="4" spans="2:19" ht="24.75" customHeight="1">
      <c r="B4" s="12"/>
      <c r="F4" s="82" t="s">
        <v>41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24" ht="15" customHeight="1" thickBot="1">
      <c r="A5" s="76">
        <v>18</v>
      </c>
      <c r="B5" s="79">
        <v>1</v>
      </c>
      <c r="C5" s="78" t="str">
        <f>IF(A5="","",VLOOKUP($A5,'選手データ'!$A$3:$E$66,3))</f>
        <v>久保田　菜南</v>
      </c>
      <c r="D5" s="77" t="str">
        <f>IF(A5="","",VLOOKUP($A5,'選手データ'!$A$3:$E$66,4))</f>
        <v>②</v>
      </c>
      <c r="E5" s="79" t="str">
        <f>IF(A5="","","("&amp;LEFT(VLOOKUP($A5,'選手データ'!$A$3:$E$66,2),2)&amp;"･"&amp;VLOOKUP($A5,'選手データ'!$A$3:$E$66,5)&amp;"中学校)")</f>
        <v>(上川･東明中学校)</v>
      </c>
      <c r="F5" s="24"/>
      <c r="G5" s="15">
        <v>2</v>
      </c>
      <c r="R5" s="16">
        <v>0</v>
      </c>
      <c r="S5" s="19"/>
      <c r="T5" s="80">
        <v>32</v>
      </c>
      <c r="U5" s="78" t="str">
        <f>IF(X5="","",VLOOKUP($X5,'選手データ'!$A$3:$E$66,3))</f>
        <v>山崎　真弥</v>
      </c>
      <c r="V5" s="77" t="str">
        <f>IF(X5="","",VLOOKUP($X5,'選手データ'!$A$3:$E$66,4))</f>
        <v>③</v>
      </c>
      <c r="W5" s="77" t="str">
        <f>IF(X5="","","("&amp;LEFT(VLOOKUP($X5,'選手データ'!$A$3:$E$66,2),2)&amp;"･"&amp;VLOOKUP($X5,'選手データ'!$A$3:$E$66,5)&amp;"中学校)")</f>
        <v>(網走･小泉中学校)</v>
      </c>
      <c r="X5" s="76">
        <v>50</v>
      </c>
    </row>
    <row r="6" spans="1:24" ht="15" customHeight="1" thickTop="1">
      <c r="A6" s="76"/>
      <c r="B6" s="79"/>
      <c r="C6" s="78"/>
      <c r="D6" s="77"/>
      <c r="E6" s="79"/>
      <c r="F6" s="63"/>
      <c r="G6" s="50"/>
      <c r="R6" s="21"/>
      <c r="S6" s="32"/>
      <c r="T6" s="80"/>
      <c r="U6" s="78"/>
      <c r="V6" s="77"/>
      <c r="W6" s="77"/>
      <c r="X6" s="76"/>
    </row>
    <row r="7" spans="1:24" ht="15" customHeight="1">
      <c r="A7" s="76"/>
      <c r="B7" s="79"/>
      <c r="C7" s="78">
        <f>IF(A7="","",VLOOKUP($A7,'選手データ'!$A$3:$E$66,3))</f>
      </c>
      <c r="D7" s="77">
        <f>IF(A7="","",VLOOKUP($A7,'選手データ'!$A$3:$E$66,4))</f>
      </c>
      <c r="E7" s="79">
        <f>IF(A7="","","("&amp;LEFT(VLOOKUP($A7,'選手データ'!$A$3:$E$66,2),2)&amp;"･"&amp;VLOOKUP($A7,'選手データ'!$A$3:$E$66,5)&amp;"中学校)")</f>
      </c>
      <c r="F7" s="24"/>
      <c r="G7" s="64"/>
      <c r="H7" s="24"/>
      <c r="I7" s="24"/>
      <c r="J7" s="24"/>
      <c r="K7" s="24"/>
      <c r="L7" s="25"/>
      <c r="M7" s="25"/>
      <c r="N7" s="25"/>
      <c r="O7" s="26"/>
      <c r="Q7" s="27"/>
      <c r="R7" s="31"/>
      <c r="S7" s="26"/>
      <c r="T7" s="80"/>
      <c r="U7" s="78">
        <f>IF(X7="","",VLOOKUP($X7,'選手データ'!$A$3:$E$66,3))</f>
      </c>
      <c r="V7" s="77">
        <f>IF(X7="","",VLOOKUP($X7,'選手データ'!$A$3:$E$66,4))</f>
      </c>
      <c r="W7" s="77">
        <f>IF(X7="","","("&amp;LEFT(VLOOKUP($X7,'選手データ'!$A$3:$E$66,2),2)&amp;"･"&amp;VLOOKUP($X7,'選手データ'!$A$3:$E$66,5)&amp;"中学校)")</f>
      </c>
      <c r="X7" s="76"/>
    </row>
    <row r="8" spans="1:24" ht="15" customHeight="1" thickBot="1">
      <c r="A8" s="76"/>
      <c r="B8" s="79"/>
      <c r="C8" s="78"/>
      <c r="D8" s="77"/>
      <c r="E8" s="79"/>
      <c r="F8" s="24"/>
      <c r="G8" s="64">
        <v>30</v>
      </c>
      <c r="H8" s="52">
        <v>0</v>
      </c>
      <c r="I8" s="24"/>
      <c r="J8" s="24"/>
      <c r="K8" s="24"/>
      <c r="L8" s="25"/>
      <c r="M8" s="25"/>
      <c r="N8" s="25"/>
      <c r="O8" s="26"/>
      <c r="Q8" s="27">
        <v>2</v>
      </c>
      <c r="R8" s="31">
        <v>38</v>
      </c>
      <c r="S8" s="26"/>
      <c r="T8" s="80"/>
      <c r="U8" s="78"/>
      <c r="V8" s="77"/>
      <c r="W8" s="77"/>
      <c r="X8" s="76"/>
    </row>
    <row r="9" spans="1:24" ht="15" customHeight="1" thickBot="1" thickTop="1">
      <c r="A9" s="76">
        <v>4</v>
      </c>
      <c r="B9" s="79">
        <v>2</v>
      </c>
      <c r="C9" s="78" t="str">
        <f>IF(A9="","",VLOOKUP($A9,'選手データ'!$A$3:$E$66,3))</f>
        <v>遠藤　いさみ</v>
      </c>
      <c r="D9" s="77" t="str">
        <f>IF(A9="","",VLOOKUP($A9,'選手データ'!$A$3:$E$66,4))</f>
        <v>③</v>
      </c>
      <c r="E9" s="79" t="str">
        <f>IF(A9="","","("&amp;LEFT(VLOOKUP($A9,'選手データ'!$A$3:$E$66,2),2)&amp;"･"&amp;VLOOKUP($A9,'選手データ'!$A$3:$E$66,5)&amp;"中学校)")</f>
        <v>(札幌･東月寒中学校)</v>
      </c>
      <c r="F9" s="24">
        <v>2</v>
      </c>
      <c r="G9" s="30"/>
      <c r="H9" s="33"/>
      <c r="I9" s="23"/>
      <c r="J9" s="24"/>
      <c r="K9" s="24"/>
      <c r="L9" s="25"/>
      <c r="M9" s="25"/>
      <c r="N9" s="25"/>
      <c r="O9" s="26"/>
      <c r="P9" s="68"/>
      <c r="Q9" s="61"/>
      <c r="R9" s="26"/>
      <c r="S9" s="26">
        <v>2</v>
      </c>
      <c r="T9" s="80">
        <v>33</v>
      </c>
      <c r="U9" s="78" t="str">
        <f>IF(X9="","",VLOOKUP($X9,'選手データ'!$A$3:$E$66,3))</f>
        <v>川村　綾花</v>
      </c>
      <c r="V9" s="77" t="str">
        <f>IF(X9="","",VLOOKUP($X9,'選手データ'!$A$3:$E$66,4))</f>
        <v>③</v>
      </c>
      <c r="W9" s="77" t="str">
        <f>IF(X9="","","("&amp;LEFT(VLOOKUP($X9,'選手データ'!$A$3:$E$66,2),3)&amp;"･"&amp;VLOOKUP($X9,'選手データ'!$A$3:$E$66,5)&amp;"中学校)")</f>
        <v>(渡島･上磯中学校)</v>
      </c>
      <c r="X9" s="76">
        <v>23</v>
      </c>
    </row>
    <row r="10" spans="1:24" ht="15" customHeight="1" thickBot="1" thickTop="1">
      <c r="A10" s="76"/>
      <c r="B10" s="79"/>
      <c r="C10" s="78"/>
      <c r="D10" s="77"/>
      <c r="E10" s="79"/>
      <c r="F10" s="50">
        <v>1</v>
      </c>
      <c r="G10" s="51"/>
      <c r="H10" s="33"/>
      <c r="I10" s="23"/>
      <c r="J10" s="24"/>
      <c r="K10" s="24"/>
      <c r="L10" s="25"/>
      <c r="M10" s="25"/>
      <c r="N10" s="25"/>
      <c r="O10" s="26"/>
      <c r="P10" s="68"/>
      <c r="Q10" s="68"/>
      <c r="R10" s="62"/>
      <c r="S10" s="57">
        <v>16</v>
      </c>
      <c r="T10" s="80"/>
      <c r="U10" s="78"/>
      <c r="V10" s="77"/>
      <c r="W10" s="77"/>
      <c r="X10" s="76"/>
    </row>
    <row r="11" spans="1:24" ht="15" customHeight="1" thickTop="1">
      <c r="A11" s="76">
        <v>31</v>
      </c>
      <c r="B11" s="79">
        <v>3</v>
      </c>
      <c r="C11" s="78" t="str">
        <f>IF(A11="","",VLOOKUP($A11,'選手データ'!$A$3:$E$66,3))</f>
        <v>中野　有沙</v>
      </c>
      <c r="D11" s="77" t="str">
        <f>IF(A11="","",VLOOKUP($A11,'選手データ'!$A$3:$E$66,4))</f>
        <v>②</v>
      </c>
      <c r="E11" s="79" t="str">
        <f>IF(A11="","","("&amp;LEFT(VLOOKUP($A11,'選手データ'!$A$3:$E$66,2),3)&amp;"･"&amp;VLOOKUP($A11,'選手データ'!$A$3:$E$66,5)&amp;"中学校)")</f>
        <v>(空知･南幌中学校)</v>
      </c>
      <c r="F11" s="22"/>
      <c r="G11" s="23">
        <v>0</v>
      </c>
      <c r="H11" s="30"/>
      <c r="I11" s="23"/>
      <c r="P11" s="68"/>
      <c r="Q11" s="26"/>
      <c r="R11" s="27">
        <v>2</v>
      </c>
      <c r="S11" s="28"/>
      <c r="T11" s="80">
        <v>34</v>
      </c>
      <c r="U11" s="78" t="str">
        <f>IF(X11="","",VLOOKUP($X11,'選手データ'!$A$3:$E$66,3))</f>
        <v>木村　千智</v>
      </c>
      <c r="V11" s="77" t="str">
        <f>IF(X11="","",VLOOKUP($X11,'選手データ'!$A$3:$E$66,4))</f>
        <v>③</v>
      </c>
      <c r="W11" s="77" t="str">
        <f>IF(X11="","","("&amp;LEFT(VLOOKUP($X11,'選手データ'!$A$3:$E$66,2),2)&amp;"･"&amp;VLOOKUP($X11,'選手データ'!$A$3:$E$66,5)&amp;"中学校)")</f>
        <v>(檜山･館中学校)</v>
      </c>
      <c r="X11" s="76">
        <v>27</v>
      </c>
    </row>
    <row r="12" spans="1:24" ht="15" customHeight="1" thickBot="1">
      <c r="A12" s="76"/>
      <c r="B12" s="79"/>
      <c r="C12" s="78"/>
      <c r="D12" s="77"/>
      <c r="E12" s="79"/>
      <c r="F12" s="29">
        <v>0</v>
      </c>
      <c r="H12" s="30">
        <v>46</v>
      </c>
      <c r="I12" s="23">
        <v>2</v>
      </c>
      <c r="P12" s="62">
        <v>0</v>
      </c>
      <c r="Q12" s="26">
        <v>50</v>
      </c>
      <c r="S12" s="32">
        <v>0</v>
      </c>
      <c r="T12" s="80"/>
      <c r="U12" s="78"/>
      <c r="V12" s="77"/>
      <c r="W12" s="77"/>
      <c r="X12" s="76"/>
    </row>
    <row r="13" spans="1:24" ht="15" customHeight="1" thickBot="1" thickTop="1">
      <c r="A13" s="76">
        <v>22</v>
      </c>
      <c r="B13" s="79">
        <v>4</v>
      </c>
      <c r="C13" s="78" t="str">
        <f>IF(A13="","",VLOOKUP($A13,'選手データ'!$A$3:$E$66,3))</f>
        <v>松本　香織</v>
      </c>
      <c r="D13" s="77" t="str">
        <f>IF(A13="","",VLOOKUP($A13,'選手データ'!$A$3:$E$66,4))</f>
        <v>②</v>
      </c>
      <c r="E13" s="79" t="str">
        <f>IF(A13="","","("&amp;LEFT(VLOOKUP($A13,'選手データ'!$A$3:$E$66,2),2)&amp;"･"&amp;VLOOKUP($A13,'選手データ'!$A$3:$E$66,5)&amp;"中学校)")</f>
        <v>(渡島･本通中学校)</v>
      </c>
      <c r="F13" s="24">
        <v>2</v>
      </c>
      <c r="H13" s="24"/>
      <c r="I13" s="54"/>
      <c r="J13" s="66"/>
      <c r="K13" s="24"/>
      <c r="O13" s="27"/>
      <c r="P13" s="34"/>
      <c r="Q13" s="31"/>
      <c r="S13" s="19">
        <v>1</v>
      </c>
      <c r="T13" s="80">
        <v>35</v>
      </c>
      <c r="U13" s="78" t="str">
        <f>IF(X13="","",VLOOKUP($X13,'選手データ'!$A$3:$E$66,3))</f>
        <v>林　　　愛羅</v>
      </c>
      <c r="V13" s="77" t="str">
        <f>IF(X13="","",VLOOKUP($X13,'選手データ'!$A$3:$E$66,4))</f>
        <v>②</v>
      </c>
      <c r="W13" s="77" t="str">
        <f>IF(X13="","","("&amp;LEFT(VLOOKUP($X13,'選手データ'!$A$3:$E$66,2),3)&amp;"･"&amp;VLOOKUP($X13,'選手データ'!$A$3:$E$66,5)&amp;"中学校)")</f>
        <v>(開催地･清園中学校)</v>
      </c>
      <c r="X13" s="76">
        <v>60</v>
      </c>
    </row>
    <row r="14" spans="1:24" ht="15" customHeight="1" thickBot="1" thickTop="1">
      <c r="A14" s="76"/>
      <c r="B14" s="79"/>
      <c r="C14" s="78"/>
      <c r="D14" s="77"/>
      <c r="E14" s="79"/>
      <c r="F14" s="50">
        <v>2</v>
      </c>
      <c r="G14" s="52">
        <v>2</v>
      </c>
      <c r="H14" s="24"/>
      <c r="I14" s="66"/>
      <c r="J14" s="66"/>
      <c r="K14" s="24"/>
      <c r="O14" s="27"/>
      <c r="P14" s="34"/>
      <c r="Q14" s="31"/>
      <c r="R14" s="27">
        <v>2</v>
      </c>
      <c r="S14" s="21">
        <v>17</v>
      </c>
      <c r="T14" s="80"/>
      <c r="U14" s="78"/>
      <c r="V14" s="77"/>
      <c r="W14" s="77"/>
      <c r="X14" s="76"/>
    </row>
    <row r="15" spans="1:24" ht="15" customHeight="1" thickBot="1" thickTop="1">
      <c r="A15" s="76">
        <v>7</v>
      </c>
      <c r="B15" s="79">
        <v>5</v>
      </c>
      <c r="C15" s="78" t="str">
        <f>IF(A15="","",VLOOKUP($A15,'選手データ'!$A$3:$E$66,3))</f>
        <v>豊村　綾乃</v>
      </c>
      <c r="D15" s="77" t="str">
        <f>IF(A15="","",VLOOKUP($A15,'選手データ'!$A$3:$E$66,4))</f>
        <v>①</v>
      </c>
      <c r="E15" s="79" t="str">
        <f>IF(A15="","","("&amp;LEFT(VLOOKUP($A15,'選手データ'!$A$3:$E$66,2),2)&amp;"･"&amp;VLOOKUP($A15,'選手データ'!$A$3:$E$66,5)&amp;"中学校)")</f>
        <v>(石狩･大曲中学校)</v>
      </c>
      <c r="F15" s="22"/>
      <c r="G15" s="23"/>
      <c r="H15" s="66"/>
      <c r="I15" s="66"/>
      <c r="J15" s="66"/>
      <c r="K15" s="24"/>
      <c r="L15" s="25"/>
      <c r="M15" s="25"/>
      <c r="N15" s="25"/>
      <c r="O15" s="27"/>
      <c r="P15" s="34"/>
      <c r="Q15" s="67"/>
      <c r="R15" s="61"/>
      <c r="S15" s="59"/>
      <c r="T15" s="80">
        <v>36</v>
      </c>
      <c r="U15" s="78" t="str">
        <f>IF(X15="","",VLOOKUP($X15,'選手データ'!$A$3:$E$66,3))</f>
        <v>川村　美桜</v>
      </c>
      <c r="V15" s="77" t="str">
        <f>IF(X15="","",VLOOKUP($X15,'選手データ'!$A$3:$E$66,4))</f>
        <v>①</v>
      </c>
      <c r="W15" s="77" t="str">
        <f>IF(X15="","","("&amp;LEFT(VLOOKUP($X15,'選手データ'!$A$3:$E$66,2),2)&amp;"･"&amp;VLOOKUP($X15,'選手データ'!$A$3:$E$66,5)&amp;"中学校)")</f>
        <v>(日高･静内第三中学校)</v>
      </c>
      <c r="X15" s="76">
        <v>37</v>
      </c>
    </row>
    <row r="16" spans="1:24" ht="15" customHeight="1" thickBot="1" thickTop="1">
      <c r="A16" s="76"/>
      <c r="B16" s="79"/>
      <c r="C16" s="78"/>
      <c r="D16" s="77"/>
      <c r="E16" s="79"/>
      <c r="F16" s="29">
        <v>1</v>
      </c>
      <c r="G16" s="24">
        <v>31</v>
      </c>
      <c r="H16" s="52"/>
      <c r="I16" s="66"/>
      <c r="J16" s="66"/>
      <c r="K16" s="24"/>
      <c r="L16" s="25"/>
      <c r="M16" s="25"/>
      <c r="N16" s="25"/>
      <c r="O16" s="27"/>
      <c r="P16" s="34"/>
      <c r="Q16" s="58"/>
      <c r="R16" s="26">
        <v>39</v>
      </c>
      <c r="S16" s="26">
        <v>2</v>
      </c>
      <c r="T16" s="80"/>
      <c r="U16" s="78"/>
      <c r="V16" s="77"/>
      <c r="W16" s="77"/>
      <c r="X16" s="76"/>
    </row>
    <row r="17" spans="1:24" ht="15" customHeight="1" thickTop="1">
      <c r="A17" s="76">
        <v>28</v>
      </c>
      <c r="B17" s="79">
        <v>6</v>
      </c>
      <c r="C17" s="78" t="str">
        <f>IF(A17="","",VLOOKUP($A17,'選手データ'!$A$3:$E$66,3))</f>
        <v>伏見　鈴菜</v>
      </c>
      <c r="D17" s="77" t="str">
        <f>IF(A17="","",VLOOKUP($A17,'選手データ'!$A$3:$E$66,4))</f>
        <v>③</v>
      </c>
      <c r="E17" s="79" t="str">
        <f>IF(A17="","","("&amp;LEFT(VLOOKUP($A17,'選手データ'!$A$3:$E$66,2),2)&amp;"･"&amp;VLOOKUP($A17,'選手データ'!$A$3:$E$66,5)&amp;"中学校)")</f>
        <v>(檜山･瀬棚中学校)</v>
      </c>
      <c r="F17" s="18">
        <v>0</v>
      </c>
      <c r="G17" s="30"/>
      <c r="H17" s="23">
        <v>2</v>
      </c>
      <c r="I17" s="24"/>
      <c r="J17" s="66"/>
      <c r="K17" s="24"/>
      <c r="L17" s="25"/>
      <c r="M17" s="25"/>
      <c r="N17" s="25"/>
      <c r="O17" s="27"/>
      <c r="P17" s="31"/>
      <c r="Q17" s="27">
        <v>0</v>
      </c>
      <c r="R17" s="31"/>
      <c r="S17" s="19">
        <v>0</v>
      </c>
      <c r="T17" s="80">
        <v>37</v>
      </c>
      <c r="U17" s="78" t="str">
        <f>IF(X17="","",VLOOKUP($X17,'選手データ'!$A$3:$E$66,3))</f>
        <v>小澤　若菜</v>
      </c>
      <c r="V17" s="77" t="str">
        <f>IF(X17="","",VLOOKUP($X17,'選手データ'!$A$3:$E$66,4))</f>
        <v>②</v>
      </c>
      <c r="W17" s="77" t="str">
        <f>IF(X17="","","("&amp;LEFT(VLOOKUP($X17,'選手データ'!$A$3:$E$66,2),2)&amp;"･"&amp;VLOOKUP($X17,'選手データ'!$A$3:$E$66,5)&amp;"中学校)")</f>
        <v>(釧路･太田中学校)</v>
      </c>
      <c r="X17" s="76">
        <v>49</v>
      </c>
    </row>
    <row r="18" spans="1:24" ht="15" customHeight="1" thickBot="1">
      <c r="A18" s="76"/>
      <c r="B18" s="79"/>
      <c r="C18" s="78"/>
      <c r="D18" s="77"/>
      <c r="E18" s="79"/>
      <c r="F18" s="20">
        <v>3</v>
      </c>
      <c r="G18" s="33"/>
      <c r="H18" s="23"/>
      <c r="I18" s="24"/>
      <c r="J18" s="66"/>
      <c r="K18" s="24"/>
      <c r="L18" s="25"/>
      <c r="M18" s="25"/>
      <c r="N18" s="25"/>
      <c r="O18" s="27"/>
      <c r="P18" s="31"/>
      <c r="Q18" s="27"/>
      <c r="R18" s="34"/>
      <c r="S18" s="21">
        <v>18</v>
      </c>
      <c r="T18" s="80"/>
      <c r="U18" s="78"/>
      <c r="V18" s="77"/>
      <c r="W18" s="77"/>
      <c r="X18" s="76"/>
    </row>
    <row r="19" spans="1:24" ht="15" customHeight="1" thickBot="1" thickTop="1">
      <c r="A19" s="76">
        <v>17</v>
      </c>
      <c r="B19" s="79">
        <v>7</v>
      </c>
      <c r="C19" s="78" t="str">
        <f>IF(A19="","",VLOOKUP($A19,'選手データ'!$A$3:$E$66,3))</f>
        <v>遠藤　凪菜</v>
      </c>
      <c r="D19" s="77" t="str">
        <f>IF(A19="","",VLOOKUP($A19,'選手データ'!$A$3:$E$66,4))</f>
        <v>③</v>
      </c>
      <c r="E19" s="79" t="str">
        <f>IF(A19="","","("&amp;LEFT(VLOOKUP($A19,'選手データ'!$A$3:$E$66,2),2)&amp;"･"&amp;VLOOKUP($A19,'選手データ'!$A$3:$E$66,5)&amp;"中学校)")</f>
        <v>(宗谷･潮見が丘中学校)</v>
      </c>
      <c r="F19" s="53"/>
      <c r="G19" s="54">
        <v>0</v>
      </c>
      <c r="I19" s="24"/>
      <c r="J19" s="66"/>
      <c r="K19" s="24"/>
      <c r="O19" s="27"/>
      <c r="P19" s="31"/>
      <c r="R19" s="61">
        <v>0</v>
      </c>
      <c r="S19" s="59"/>
      <c r="T19" s="80">
        <v>38</v>
      </c>
      <c r="U19" s="78" t="str">
        <f>IF(X19="","",VLOOKUP($X19,'選手データ'!$A$3:$E$66,3))</f>
        <v>池田　さゆり</v>
      </c>
      <c r="V19" s="77" t="str">
        <f>IF(X19="","",VLOOKUP($X19,'選手データ'!$A$3:$E$66,4))</f>
        <v>③</v>
      </c>
      <c r="W19" s="77" t="str">
        <f>IF(X19="","","("&amp;LEFT(VLOOKUP($X19,'選手データ'!$A$3:$E$66,2),2)&amp;"･"&amp;VLOOKUP($X19,'選手データ'!$A$3:$E$66,5)&amp;"中学校)")</f>
        <v>(根室･啓雲中学校)</v>
      </c>
      <c r="X19" s="76">
        <v>54</v>
      </c>
    </row>
    <row r="20" spans="1:24" ht="15" customHeight="1" thickBot="1" thickTop="1">
      <c r="A20" s="76"/>
      <c r="B20" s="79"/>
      <c r="C20" s="78"/>
      <c r="D20" s="77"/>
      <c r="E20" s="79"/>
      <c r="F20" s="24">
        <v>2</v>
      </c>
      <c r="I20" s="24">
        <v>54</v>
      </c>
      <c r="J20" s="52">
        <v>0</v>
      </c>
      <c r="K20" s="24"/>
      <c r="O20" s="27">
        <v>2</v>
      </c>
      <c r="P20" s="31">
        <v>56</v>
      </c>
      <c r="S20" s="26">
        <v>2</v>
      </c>
      <c r="T20" s="80"/>
      <c r="U20" s="78"/>
      <c r="V20" s="77"/>
      <c r="W20" s="77"/>
      <c r="X20" s="76"/>
    </row>
    <row r="21" spans="1:24" ht="15" customHeight="1" thickTop="1">
      <c r="A21" s="76">
        <v>43</v>
      </c>
      <c r="B21" s="79">
        <v>8</v>
      </c>
      <c r="C21" s="78" t="str">
        <f>IF(A21="","",VLOOKUP($A21,'選手データ'!$A$3:$E$66,3))</f>
        <v>鈴木　美咲</v>
      </c>
      <c r="D21" s="77" t="str">
        <f>IF(A21="","",VLOOKUP($A21,'選手データ'!$A$3:$E$66,4))</f>
        <v>②</v>
      </c>
      <c r="E21" s="79" t="str">
        <f>IF(A21="","","("&amp;LEFT(VLOOKUP($A21,'選手データ'!$A$3:$E$66,2),2)&amp;"･"&amp;VLOOKUP($A21,'選手データ'!$A$3:$E$66,5)&amp;"中学校)")</f>
        <v>(十勝･帯広第一中学校)</v>
      </c>
      <c r="F21" s="18">
        <v>1</v>
      </c>
      <c r="I21" s="30"/>
      <c r="J21" s="33"/>
      <c r="K21" s="23"/>
      <c r="L21" s="25"/>
      <c r="M21" s="25"/>
      <c r="N21" s="49"/>
      <c r="O21" s="61"/>
      <c r="P21" s="26"/>
      <c r="S21" s="19">
        <v>0</v>
      </c>
      <c r="T21" s="80">
        <v>39</v>
      </c>
      <c r="U21" s="78" t="str">
        <f>IF(X21="","",VLOOKUP($X21,'選手データ'!$A$3:$E$66,3))</f>
        <v>山中　志織</v>
      </c>
      <c r="V21" s="77" t="str">
        <f>IF(X21="","",VLOOKUP($X21,'選手データ'!$A$3:$E$66,4))</f>
        <v>③</v>
      </c>
      <c r="W21" s="77" t="str">
        <f>IF(X21="","","("&amp;LEFT(VLOOKUP($X21,'選手データ'!$A$3:$E$66,2),2)&amp;"･"&amp;VLOOKUP($X21,'選手データ'!$A$3:$E$66,5)&amp;"中学校)")</f>
        <v>(後志･双葉中学校)</v>
      </c>
      <c r="X21" s="76">
        <v>11</v>
      </c>
    </row>
    <row r="22" spans="1:24" ht="15" customHeight="1" thickBot="1">
      <c r="A22" s="76"/>
      <c r="B22" s="79"/>
      <c r="C22" s="78"/>
      <c r="D22" s="77"/>
      <c r="E22" s="79"/>
      <c r="F22" s="20">
        <v>4</v>
      </c>
      <c r="G22" s="55">
        <v>2</v>
      </c>
      <c r="I22" s="30"/>
      <c r="J22" s="33"/>
      <c r="K22" s="23"/>
      <c r="L22" s="25"/>
      <c r="M22" s="25"/>
      <c r="N22" s="49"/>
      <c r="O22" s="68"/>
      <c r="P22" s="26"/>
      <c r="R22" s="27" t="s">
        <v>149</v>
      </c>
      <c r="S22" s="21">
        <v>19</v>
      </c>
      <c r="T22" s="80"/>
      <c r="U22" s="78"/>
      <c r="V22" s="77"/>
      <c r="W22" s="77"/>
      <c r="X22" s="76"/>
    </row>
    <row r="23" spans="1:24" ht="15" customHeight="1" thickBot="1" thickTop="1">
      <c r="A23" s="76">
        <v>59</v>
      </c>
      <c r="B23" s="79">
        <v>9</v>
      </c>
      <c r="C23" s="78" t="str">
        <f>IF(A23="","",VLOOKUP($A23,'選手データ'!$A$3:$E$66,3))</f>
        <v>佐々木百花</v>
      </c>
      <c r="D23" s="77" t="str">
        <f>IF(A23="","",VLOOKUP($A23,'選手データ'!$A$3:$E$66,4))</f>
        <v>①</v>
      </c>
      <c r="E23" s="79" t="str">
        <f>IF(A23="","","("&amp;LEFT(VLOOKUP($A23,'選手データ'!$A$3:$E$66,2),3)&amp;"･"&amp;VLOOKUP($A23,'選手データ'!$A$3:$E$66,5)&amp;"中学校)")</f>
        <v>(開催地･中央長沼中学校)</v>
      </c>
      <c r="F23" s="53"/>
      <c r="G23" s="50"/>
      <c r="H23" s="24"/>
      <c r="I23" s="30"/>
      <c r="J23" s="33"/>
      <c r="K23" s="23"/>
      <c r="L23" s="25"/>
      <c r="M23" s="25"/>
      <c r="N23" s="49"/>
      <c r="O23" s="68"/>
      <c r="P23" s="26"/>
      <c r="Q23" s="27"/>
      <c r="R23" s="60"/>
      <c r="S23" s="59"/>
      <c r="T23" s="80">
        <v>40</v>
      </c>
      <c r="U23" s="78" t="str">
        <f>IF(X23="","",VLOOKUP($X23,'選手データ'!$A$3:$E$66,3))</f>
        <v>花田　優依</v>
      </c>
      <c r="V23" s="77" t="str">
        <f>IF(X23="","",VLOOKUP($X23,'選手データ'!$A$3:$E$66,4))</f>
        <v>②</v>
      </c>
      <c r="W23" s="77" t="str">
        <f>IF(X23="","","("&amp;LEFT(VLOOKUP($X23,'選手データ'!$A$3:$E$66,2),2)&amp;"･"&amp;VLOOKUP($X23,'選手データ'!$A$3:$E$66,5)&amp;"中学校)")</f>
        <v>(空知･緑中学校)</v>
      </c>
      <c r="X23" s="76">
        <v>30</v>
      </c>
    </row>
    <row r="24" spans="1:24" ht="15" customHeight="1" thickBot="1" thickTop="1">
      <c r="A24" s="76"/>
      <c r="B24" s="79"/>
      <c r="C24" s="78"/>
      <c r="D24" s="77"/>
      <c r="E24" s="79"/>
      <c r="F24" s="24">
        <v>2</v>
      </c>
      <c r="G24" s="64">
        <v>32</v>
      </c>
      <c r="H24" s="52">
        <v>0</v>
      </c>
      <c r="I24" s="30"/>
      <c r="J24" s="33"/>
      <c r="K24" s="23"/>
      <c r="L24" s="25"/>
      <c r="M24" s="25"/>
      <c r="N24" s="49"/>
      <c r="O24" s="68"/>
      <c r="P24" s="26"/>
      <c r="Q24" s="27">
        <v>2</v>
      </c>
      <c r="R24" s="31">
        <v>40</v>
      </c>
      <c r="S24" s="26">
        <v>2</v>
      </c>
      <c r="T24" s="80"/>
      <c r="U24" s="78"/>
      <c r="V24" s="77"/>
      <c r="W24" s="77"/>
      <c r="X24" s="76"/>
    </row>
    <row r="25" spans="1:24" ht="15" customHeight="1" thickBot="1" thickTop="1">
      <c r="A25" s="76">
        <v>10</v>
      </c>
      <c r="B25" s="79">
        <v>10</v>
      </c>
      <c r="C25" s="78" t="str">
        <f>IF(A25="","",VLOOKUP($A25,'選手データ'!$A$3:$E$66,3))</f>
        <v>岩谷　真緒</v>
      </c>
      <c r="D25" s="77" t="str">
        <f>IF(A25="","",VLOOKUP($A25,'選手データ'!$A$3:$E$66,4))</f>
        <v>③</v>
      </c>
      <c r="E25" s="79" t="str">
        <f>IF(A25="","","("&amp;LEFT(VLOOKUP($A25,'選手データ'!$A$3:$E$66,2),2)&amp;"･"&amp;VLOOKUP($A25,'選手データ'!$A$3:$E$66,5)&amp;"中学校)")</f>
        <v>(後志･寿都中学校)</v>
      </c>
      <c r="F25" s="24">
        <v>2</v>
      </c>
      <c r="G25" s="30"/>
      <c r="H25" s="33"/>
      <c r="I25" s="33"/>
      <c r="J25" s="33"/>
      <c r="K25" s="23"/>
      <c r="L25" s="25"/>
      <c r="M25" s="25"/>
      <c r="N25" s="49"/>
      <c r="O25" s="68"/>
      <c r="P25" s="68"/>
      <c r="Q25" s="61"/>
      <c r="R25" s="26"/>
      <c r="S25" s="19">
        <v>0</v>
      </c>
      <c r="T25" s="80">
        <v>41</v>
      </c>
      <c r="U25" s="78" t="str">
        <f>IF(X25="","",VLOOKUP($X25,'選手データ'!$A$3:$E$66,3))</f>
        <v>水沼　　　唯</v>
      </c>
      <c r="V25" s="77" t="str">
        <f>IF(X25="","",VLOOKUP($X25,'選手データ'!$A$3:$E$66,4))</f>
        <v>③</v>
      </c>
      <c r="W25" s="77" t="str">
        <f>IF(X25="","","("&amp;LEFT(VLOOKUP($X25,'選手データ'!$A$3:$E$66,2),3)&amp;"･"&amp;VLOOKUP($X25,'選手データ'!$A$3:$E$66,5)&amp;"中学校)")</f>
        <v>(上川･広陵中学校)</v>
      </c>
      <c r="X25" s="76">
        <v>20</v>
      </c>
    </row>
    <row r="26" spans="1:24" ht="15" customHeight="1" thickBot="1" thickTop="1">
      <c r="A26" s="76"/>
      <c r="B26" s="79"/>
      <c r="C26" s="78"/>
      <c r="D26" s="77"/>
      <c r="E26" s="79"/>
      <c r="F26" s="50">
        <v>5</v>
      </c>
      <c r="G26" s="51"/>
      <c r="H26" s="33"/>
      <c r="I26" s="33"/>
      <c r="J26" s="33"/>
      <c r="K26" s="23"/>
      <c r="L26" s="25"/>
      <c r="M26" s="25"/>
      <c r="N26" s="49"/>
      <c r="O26" s="68"/>
      <c r="P26" s="68"/>
      <c r="Q26" s="68"/>
      <c r="R26" s="27"/>
      <c r="S26" s="21">
        <v>20</v>
      </c>
      <c r="T26" s="80"/>
      <c r="U26" s="78"/>
      <c r="V26" s="77"/>
      <c r="W26" s="77"/>
      <c r="X26" s="76"/>
    </row>
    <row r="27" spans="1:24" ht="15" customHeight="1" thickBot="1" thickTop="1">
      <c r="A27" s="76">
        <v>46</v>
      </c>
      <c r="B27" s="79">
        <v>11</v>
      </c>
      <c r="C27" s="78" t="str">
        <f>IF(A27="","",VLOOKUP($A27,'選手データ'!$A$3:$E$66,3))</f>
        <v>楢山　光己</v>
      </c>
      <c r="D27" s="77" t="str">
        <f>IF(A27="","",VLOOKUP($A27,'選手データ'!$A$3:$E$66,4))</f>
        <v>③</v>
      </c>
      <c r="E27" s="79" t="str">
        <f>IF(A27="","","("&amp;LEFT(VLOOKUP($A27,'選手データ'!$A$3:$E$66,2),2)&amp;"･"&amp;VLOOKUP($A27,'選手データ'!$A$3:$E$66,5)&amp;"中学校)")</f>
        <v>(釧路･白糠中学校)</v>
      </c>
      <c r="F27" s="22"/>
      <c r="G27" s="23">
        <v>1</v>
      </c>
      <c r="H27" s="30"/>
      <c r="I27" s="33"/>
      <c r="J27" s="33"/>
      <c r="K27" s="23"/>
      <c r="L27" s="25"/>
      <c r="M27" s="25"/>
      <c r="N27" s="49"/>
      <c r="O27" s="68"/>
      <c r="P27" s="68"/>
      <c r="Q27" s="26"/>
      <c r="R27" s="61"/>
      <c r="S27" s="59"/>
      <c r="T27" s="80">
        <v>42</v>
      </c>
      <c r="U27" s="78" t="str">
        <f>IF(X27="","",VLOOKUP($X27,'選手データ'!$A$3:$E$66,3))</f>
        <v>永原　和可那</v>
      </c>
      <c r="V27" s="77" t="str">
        <f>IF(X27="","",VLOOKUP($X27,'選手データ'!$A$3:$E$66,4))</f>
        <v>③</v>
      </c>
      <c r="W27" s="77" t="str">
        <f>IF(X27="","","("&amp;LEFT(VLOOKUP($X27,'選手データ'!$A$3:$E$66,2),2)&amp;"･"&amp;VLOOKUP($X27,'選手データ'!$A$3:$E$66,5)&amp;"中学校)")</f>
        <v>(十勝･芽室中学校)</v>
      </c>
      <c r="X27" s="76">
        <v>42</v>
      </c>
    </row>
    <row r="28" spans="1:24" ht="15" customHeight="1" thickBot="1" thickTop="1">
      <c r="A28" s="76"/>
      <c r="B28" s="79"/>
      <c r="C28" s="78"/>
      <c r="D28" s="77"/>
      <c r="E28" s="79"/>
      <c r="F28" s="29">
        <v>0</v>
      </c>
      <c r="H28" s="30">
        <v>47</v>
      </c>
      <c r="I28" s="33"/>
      <c r="J28" s="33"/>
      <c r="K28" s="23"/>
      <c r="L28" s="25"/>
      <c r="M28" s="25"/>
      <c r="N28" s="49"/>
      <c r="O28" s="68"/>
      <c r="P28" s="62"/>
      <c r="Q28" s="26">
        <v>51</v>
      </c>
      <c r="S28" s="26">
        <v>2</v>
      </c>
      <c r="T28" s="80"/>
      <c r="U28" s="78"/>
      <c r="V28" s="77"/>
      <c r="W28" s="77"/>
      <c r="X28" s="76"/>
    </row>
    <row r="29" spans="1:24" ht="15" customHeight="1" thickTop="1">
      <c r="A29" s="76">
        <v>51</v>
      </c>
      <c r="B29" s="79">
        <v>12</v>
      </c>
      <c r="C29" s="78" t="str">
        <f>IF(A29="","",VLOOKUP($A29,'選手データ'!$A$3:$E$66,3))</f>
        <v>佐伯　　　萌</v>
      </c>
      <c r="D29" s="77" t="str">
        <f>IF(A29="","",VLOOKUP($A29,'選手データ'!$A$3:$E$66,4))</f>
        <v>②</v>
      </c>
      <c r="E29" s="79" t="str">
        <f>IF(A29="","","("&amp;LEFT(VLOOKUP($A29,'選手データ'!$A$3:$E$66,2),2)&amp;"･"&amp;VLOOKUP($A29,'選手データ'!$A$3:$E$66,5)&amp;"中学校)")</f>
        <v>(網走･丸瀬布中学校)</v>
      </c>
      <c r="F29" s="18">
        <v>0</v>
      </c>
      <c r="H29" s="24"/>
      <c r="I29" s="54">
        <v>0</v>
      </c>
      <c r="J29" s="30"/>
      <c r="K29" s="23"/>
      <c r="L29" s="25"/>
      <c r="M29" s="25"/>
      <c r="N29" s="49"/>
      <c r="O29" s="26"/>
      <c r="P29" s="27">
        <v>2</v>
      </c>
      <c r="Q29" s="31"/>
      <c r="S29" s="19">
        <v>0</v>
      </c>
      <c r="T29" s="80">
        <v>43</v>
      </c>
      <c r="U29" s="78" t="str">
        <f>IF(X29="","",VLOOKUP($X29,'選手データ'!$A$3:$E$66,3))</f>
        <v>早坂　実夏</v>
      </c>
      <c r="V29" s="77" t="str">
        <f>IF(X29="","",VLOOKUP($X29,'選手データ'!$A$3:$E$66,4))</f>
        <v>③</v>
      </c>
      <c r="W29" s="77" t="str">
        <f>IF(X29="","","("&amp;LEFT(VLOOKUP($X29,'選手データ'!$A$3:$E$66,2),2)&amp;"･"&amp;VLOOKUP($X29,'選手データ'!$A$3:$E$66,5)&amp;"中学校)")</f>
        <v>(石狩･向陽台中学校)</v>
      </c>
      <c r="X29" s="76">
        <v>8</v>
      </c>
    </row>
    <row r="30" spans="1:24" ht="15" customHeight="1" thickBot="1">
      <c r="A30" s="76"/>
      <c r="B30" s="79"/>
      <c r="C30" s="78"/>
      <c r="D30" s="77"/>
      <c r="E30" s="79"/>
      <c r="F30" s="20">
        <v>6</v>
      </c>
      <c r="G30" s="55">
        <v>2</v>
      </c>
      <c r="H30" s="24"/>
      <c r="I30" s="66"/>
      <c r="J30" s="30"/>
      <c r="K30" s="23"/>
      <c r="L30" s="25"/>
      <c r="M30" s="25"/>
      <c r="N30" s="49"/>
      <c r="O30" s="26"/>
      <c r="P30" s="27"/>
      <c r="Q30" s="31"/>
      <c r="R30" s="27">
        <v>2</v>
      </c>
      <c r="S30" s="21">
        <v>21</v>
      </c>
      <c r="T30" s="80"/>
      <c r="U30" s="78"/>
      <c r="V30" s="77"/>
      <c r="W30" s="77"/>
      <c r="X30" s="76"/>
    </row>
    <row r="31" spans="1:24" ht="15" customHeight="1" thickBot="1" thickTop="1">
      <c r="A31" s="76">
        <v>38</v>
      </c>
      <c r="B31" s="79">
        <v>13</v>
      </c>
      <c r="C31" s="78" t="str">
        <f>IF(A31="","",VLOOKUP($A31,'選手データ'!$A$3:$E$66,3))</f>
        <v>池田　有希</v>
      </c>
      <c r="D31" s="77" t="str">
        <f>IF(A31="","",VLOOKUP($A31,'選手データ'!$A$3:$E$66,4))</f>
        <v>②</v>
      </c>
      <c r="E31" s="79" t="str">
        <f>IF(A31="","","("&amp;LEFT(VLOOKUP($A31,'選手データ'!$A$3:$E$66,2),2)&amp;"･"&amp;VLOOKUP($A31,'選手データ'!$A$3:$E$66,5)&amp;"中学校)")</f>
        <v>(胆振･光洋中学校)</v>
      </c>
      <c r="F31" s="53"/>
      <c r="G31" s="24"/>
      <c r="H31" s="66"/>
      <c r="I31" s="66"/>
      <c r="J31" s="30"/>
      <c r="K31" s="23"/>
      <c r="L31" s="25"/>
      <c r="M31" s="25"/>
      <c r="N31" s="49"/>
      <c r="O31" s="26"/>
      <c r="P31" s="27"/>
      <c r="Q31" s="67"/>
      <c r="R31" s="61"/>
      <c r="S31" s="59"/>
      <c r="T31" s="80">
        <v>44</v>
      </c>
      <c r="U31" s="78" t="str">
        <f>IF(X31="","",VLOOKUP($X31,'選手データ'!$A$3:$E$66,3))</f>
        <v>長瀬　瑞奈</v>
      </c>
      <c r="V31" s="77" t="str">
        <f>IF(X31="","",VLOOKUP($X31,'選手データ'!$A$3:$E$66,4))</f>
        <v>③</v>
      </c>
      <c r="W31" s="77" t="str">
        <f>IF(X31="","","("&amp;LEFT(VLOOKUP($X31,'選手データ'!$A$3:$E$66,2),2)&amp;"･"&amp;VLOOKUP($X31,'選手データ'!$A$3:$E$66,5)&amp;"中学校)")</f>
        <v>(札幌･幌東中学校)</v>
      </c>
      <c r="X31" s="76">
        <v>2</v>
      </c>
    </row>
    <row r="32" spans="1:24" ht="15" customHeight="1" thickBot="1" thickTop="1">
      <c r="A32" s="76"/>
      <c r="B32" s="79"/>
      <c r="C32" s="78"/>
      <c r="D32" s="77"/>
      <c r="E32" s="79"/>
      <c r="F32" s="24">
        <v>2</v>
      </c>
      <c r="G32" s="24">
        <v>33</v>
      </c>
      <c r="H32" s="52"/>
      <c r="I32" s="66"/>
      <c r="J32" s="30"/>
      <c r="K32" s="23"/>
      <c r="L32" s="25"/>
      <c r="M32" s="25"/>
      <c r="N32" s="49"/>
      <c r="O32" s="26"/>
      <c r="P32" s="27"/>
      <c r="Q32" s="58"/>
      <c r="R32" s="26">
        <v>41</v>
      </c>
      <c r="S32" s="26">
        <v>2</v>
      </c>
      <c r="T32" s="80"/>
      <c r="U32" s="78"/>
      <c r="V32" s="77"/>
      <c r="W32" s="77"/>
      <c r="X32" s="76"/>
    </row>
    <row r="33" spans="1:24" ht="15" customHeight="1" thickBot="1" thickTop="1">
      <c r="A33" s="76">
        <v>36</v>
      </c>
      <c r="B33" s="79">
        <v>14</v>
      </c>
      <c r="C33" s="78" t="str">
        <f>IF(A33="","",VLOOKUP($A33,'選手データ'!$A$3:$E$66,3))</f>
        <v>大髙　由夏</v>
      </c>
      <c r="D33" s="77" t="str">
        <f>IF(A33="","",VLOOKUP($A33,'選手データ'!$A$3:$E$66,4))</f>
        <v>②</v>
      </c>
      <c r="E33" s="79" t="str">
        <f>IF(A33="","","("&amp;LEFT(VLOOKUP($A33,'選手データ'!$A$3:$E$66,2),2)&amp;"･"&amp;VLOOKUP($A33,'選手データ'!$A$3:$E$66,5)&amp;"中学校)")</f>
        <v>(日高･貫気別中学校)</v>
      </c>
      <c r="F33" s="24">
        <v>2</v>
      </c>
      <c r="G33" s="30"/>
      <c r="H33" s="23">
        <v>2</v>
      </c>
      <c r="I33" s="24"/>
      <c r="J33" s="30"/>
      <c r="K33" s="23"/>
      <c r="L33" s="25"/>
      <c r="M33" s="25"/>
      <c r="N33" s="49"/>
      <c r="O33" s="26"/>
      <c r="Q33" s="27">
        <v>0</v>
      </c>
      <c r="R33" s="31"/>
      <c r="S33" s="19">
        <v>0</v>
      </c>
      <c r="T33" s="80">
        <v>45</v>
      </c>
      <c r="U33" s="78" t="str">
        <f>IF(X33="","",VLOOKUP($X33,'選手データ'!$A$3:$E$66,3))</f>
        <v>川端　美華</v>
      </c>
      <c r="V33" s="77" t="str">
        <f>IF(X33="","",VLOOKUP($X33,'選手データ'!$A$3:$E$66,4))</f>
        <v>③</v>
      </c>
      <c r="W33" s="77" t="str">
        <f>IF(X33="","","("&amp;LEFT(VLOOKUP($X33,'選手データ'!$A$3:$E$66,2),2)&amp;"･"&amp;VLOOKUP($X33,'選手データ'!$A$3:$E$66,5)&amp;"中学校)")</f>
        <v>(宗谷･稚内東中学校)</v>
      </c>
      <c r="X33" s="76">
        <v>16</v>
      </c>
    </row>
    <row r="34" spans="1:24" ht="15" customHeight="1" thickBot="1" thickTop="1">
      <c r="A34" s="76"/>
      <c r="B34" s="79"/>
      <c r="C34" s="78"/>
      <c r="D34" s="77"/>
      <c r="E34" s="79"/>
      <c r="F34" s="50">
        <v>7</v>
      </c>
      <c r="G34" s="51"/>
      <c r="H34" s="23"/>
      <c r="I34" s="24"/>
      <c r="J34" s="30"/>
      <c r="K34" s="23"/>
      <c r="L34" s="25"/>
      <c r="M34" s="25"/>
      <c r="N34" s="49"/>
      <c r="O34" s="26"/>
      <c r="Q34" s="27"/>
      <c r="R34" s="34"/>
      <c r="S34" s="21">
        <v>22</v>
      </c>
      <c r="T34" s="80"/>
      <c r="U34" s="78"/>
      <c r="V34" s="77"/>
      <c r="W34" s="77"/>
      <c r="X34" s="76"/>
    </row>
    <row r="35" spans="1:24" ht="15" customHeight="1" thickBot="1" thickTop="1">
      <c r="A35" s="76">
        <v>56</v>
      </c>
      <c r="B35" s="79">
        <v>15</v>
      </c>
      <c r="C35" s="78" t="str">
        <f>IF(A35="","",VLOOKUP($A35,'選手データ'!$A$3:$E$66,3))</f>
        <v>吉田　梨沙子</v>
      </c>
      <c r="D35" s="77" t="str">
        <f>IF(A35="","",VLOOKUP($A35,'選手データ'!$A$3:$E$66,4))</f>
        <v>③</v>
      </c>
      <c r="E35" s="79" t="str">
        <f>IF(A35="","","("&amp;LEFT(VLOOKUP($A35,'選手データ'!$A$3:$E$66,2),3)&amp;"･"&amp;VLOOKUP($A35,'選手データ'!$A$3:$E$66,5)&amp;"中学校)")</f>
        <v>(根室･啓雲中学校)</v>
      </c>
      <c r="F35" s="22"/>
      <c r="G35" s="23">
        <v>0</v>
      </c>
      <c r="J35" s="30"/>
      <c r="K35" s="23"/>
      <c r="L35" s="25"/>
      <c r="M35" s="25"/>
      <c r="N35" s="49"/>
      <c r="O35" s="26"/>
      <c r="R35" s="61">
        <v>0</v>
      </c>
      <c r="S35" s="59"/>
      <c r="T35" s="80">
        <v>46</v>
      </c>
      <c r="U35" s="78" t="str">
        <f>IF(X35="","",VLOOKUP($X35,'選手データ'!$A$3:$E$66,3))</f>
        <v>泉　　　采花</v>
      </c>
      <c r="V35" s="77" t="str">
        <f>IF(X35="","",VLOOKUP($X35,'選手データ'!$A$3:$E$66,4))</f>
        <v>③</v>
      </c>
      <c r="W35" s="77" t="str">
        <f>IF(X35="","","("&amp;LEFT(VLOOKUP($X35,'選手データ'!$A$3:$E$66,2),2)&amp;"･"&amp;VLOOKUP($X35,'選手データ'!$A$3:$E$66,5)&amp;"中学校)")</f>
        <v>(胆振･緑陵中学校)</v>
      </c>
      <c r="X35" s="76">
        <v>39</v>
      </c>
    </row>
    <row r="36" spans="1:24" ht="15" customHeight="1" thickBot="1" thickTop="1">
      <c r="A36" s="76"/>
      <c r="B36" s="79"/>
      <c r="C36" s="78"/>
      <c r="D36" s="77"/>
      <c r="E36" s="79"/>
      <c r="F36" s="29">
        <v>0</v>
      </c>
      <c r="J36" s="30">
        <v>58</v>
      </c>
      <c r="K36" s="23">
        <v>2</v>
      </c>
      <c r="L36" s="69"/>
      <c r="M36" s="74"/>
      <c r="N36" s="75">
        <v>1</v>
      </c>
      <c r="O36" s="26">
        <v>59</v>
      </c>
      <c r="S36" s="26">
        <v>2</v>
      </c>
      <c r="T36" s="80"/>
      <c r="U36" s="78"/>
      <c r="V36" s="77"/>
      <c r="W36" s="77"/>
      <c r="X36" s="76"/>
    </row>
    <row r="37" spans="1:24" ht="15" customHeight="1" thickBot="1" thickTop="1">
      <c r="A37" s="76">
        <v>1</v>
      </c>
      <c r="B37" s="79">
        <v>16</v>
      </c>
      <c r="C37" s="78" t="str">
        <f>IF(A37="","",VLOOKUP($A37,'選手データ'!$A$3:$E$66,3))</f>
        <v>松本　麻佑</v>
      </c>
      <c r="D37" s="77" t="str">
        <f>IF(A37="","",VLOOKUP($A37,'選手データ'!$A$3:$E$66,4))</f>
        <v>③</v>
      </c>
      <c r="E37" s="79" t="str">
        <f>IF(A37="","","("&amp;LEFT(VLOOKUP($A37,'選手データ'!$A$3:$E$66,2),2)&amp;"･"&amp;VLOOKUP($A37,'選手データ'!$A$3:$E$66,5)&amp;"中学校)")</f>
        <v>(札幌･厚別南中学校)</v>
      </c>
      <c r="F37" s="24">
        <v>2</v>
      </c>
      <c r="J37" s="24"/>
      <c r="K37" s="54"/>
      <c r="L37" s="72">
        <v>60</v>
      </c>
      <c r="M37" s="72"/>
      <c r="N37" s="73"/>
      <c r="O37" s="31"/>
      <c r="S37" s="26">
        <v>2</v>
      </c>
      <c r="T37" s="80">
        <v>47</v>
      </c>
      <c r="U37" s="78" t="str">
        <f>IF(X37="","",VLOOKUP($X37,'選手データ'!$A$3:$E$66,3))</f>
        <v>高村　怜奈</v>
      </c>
      <c r="V37" s="77" t="str">
        <f>IF(X37="","",VLOOKUP($X37,'選手データ'!$A$3:$E$66,4))</f>
        <v>②</v>
      </c>
      <c r="W37" s="77" t="str">
        <f>IF(X37="","","("&amp;LEFT(VLOOKUP($X37,'選手データ'!$A$3:$E$66,2),2)&amp;"･"&amp;VLOOKUP($X37,'選手データ'!$A$3:$E$66,5)&amp;"中学校)")</f>
        <v>(石狩･聚富中学校)</v>
      </c>
      <c r="X37" s="76">
        <v>6</v>
      </c>
    </row>
    <row r="38" spans="1:24" ht="15" customHeight="1" thickBot="1" thickTop="1">
      <c r="A38" s="76"/>
      <c r="B38" s="79"/>
      <c r="C38" s="78"/>
      <c r="D38" s="77"/>
      <c r="E38" s="79"/>
      <c r="F38" s="50">
        <v>8</v>
      </c>
      <c r="G38" s="52">
        <v>2</v>
      </c>
      <c r="J38" s="24"/>
      <c r="K38" s="66"/>
      <c r="L38" s="25"/>
      <c r="M38" s="25"/>
      <c r="N38" s="35"/>
      <c r="O38" s="31"/>
      <c r="R38" s="62">
        <v>2</v>
      </c>
      <c r="S38" s="57">
        <v>23</v>
      </c>
      <c r="T38" s="80"/>
      <c r="U38" s="78"/>
      <c r="V38" s="77"/>
      <c r="W38" s="77"/>
      <c r="X38" s="76"/>
    </row>
    <row r="39" spans="1:24" ht="15" customHeight="1" thickTop="1">
      <c r="A39" s="76">
        <v>61</v>
      </c>
      <c r="B39" s="79">
        <v>17</v>
      </c>
      <c r="C39" s="78" t="str">
        <f>IF(A39="","",VLOOKUP($A39,'選手データ'!$A$3:$E$66,3))</f>
        <v>橘内　彩香</v>
      </c>
      <c r="D39" s="77" t="str">
        <f>IF(A39="","",VLOOKUP($A39,'選手データ'!$A$3:$E$66,4))</f>
        <v>②</v>
      </c>
      <c r="E39" s="79" t="str">
        <f>IF(A39="","","("&amp;LEFT(VLOOKUP($A39,'選手データ'!$A$3:$E$66,2),3)&amp;"･"&amp;VLOOKUP($A39,'選手データ'!$A$3:$E$66,5)&amp;"中学校)")</f>
        <v>(開催地･夕張中学校)</v>
      </c>
      <c r="F39" s="22"/>
      <c r="G39" s="23"/>
      <c r="H39" s="66"/>
      <c r="I39" s="24"/>
      <c r="J39" s="24"/>
      <c r="K39" s="66"/>
      <c r="L39" s="25"/>
      <c r="M39" s="25"/>
      <c r="N39" s="35"/>
      <c r="O39" s="31"/>
      <c r="Q39" s="68"/>
      <c r="R39" s="27"/>
      <c r="S39" s="28"/>
      <c r="T39" s="80">
        <v>48</v>
      </c>
      <c r="U39" s="78" t="str">
        <f>IF(X39="","",VLOOKUP($X39,'選手データ'!$A$3:$E$66,3))</f>
        <v>山本　麻琴</v>
      </c>
      <c r="V39" s="77" t="str">
        <f>IF(X39="","",VLOOKUP($X39,'選手データ'!$A$3:$E$66,4))</f>
        <v>③</v>
      </c>
      <c r="W39" s="77" t="str">
        <f>IF(X39="","","("&amp;LEFT(VLOOKUP($X39,'選手データ'!$A$3:$E$66,2),2)&amp;"･"&amp;VLOOKUP($X39,'選手データ'!$A$3:$E$66,5)&amp;"中学校)")</f>
        <v>(檜山･館中学校)</v>
      </c>
      <c r="X39" s="76">
        <v>29</v>
      </c>
    </row>
    <row r="40" spans="1:24" ht="15" customHeight="1" thickBot="1">
      <c r="A40" s="76"/>
      <c r="B40" s="79"/>
      <c r="C40" s="78"/>
      <c r="D40" s="77"/>
      <c r="E40" s="79"/>
      <c r="F40" s="29">
        <v>0</v>
      </c>
      <c r="G40" s="24">
        <v>34</v>
      </c>
      <c r="H40" s="52">
        <v>2</v>
      </c>
      <c r="I40" s="24"/>
      <c r="J40" s="24"/>
      <c r="K40" s="66"/>
      <c r="L40" s="25"/>
      <c r="M40" s="25"/>
      <c r="N40" s="35"/>
      <c r="O40" s="31"/>
      <c r="Q40" s="62">
        <v>0</v>
      </c>
      <c r="R40" s="26">
        <v>42</v>
      </c>
      <c r="S40" s="32">
        <v>0</v>
      </c>
      <c r="T40" s="80"/>
      <c r="U40" s="78"/>
      <c r="V40" s="77"/>
      <c r="W40" s="77"/>
      <c r="X40" s="76"/>
    </row>
    <row r="41" spans="1:24" ht="15" customHeight="1" thickBot="1" thickTop="1">
      <c r="A41" s="76">
        <v>41</v>
      </c>
      <c r="B41" s="79">
        <v>18</v>
      </c>
      <c r="C41" s="78" t="str">
        <f>IF(A41="","",VLOOKUP($A41,'選手データ'!$A$3:$E$66,3))</f>
        <v>阿野　令那</v>
      </c>
      <c r="D41" s="77" t="str">
        <f>IF(A41="","",VLOOKUP($A41,'選手データ'!$A$3:$E$66,4))</f>
        <v>①</v>
      </c>
      <c r="E41" s="79" t="str">
        <f>IF(A41="","","("&amp;LEFT(VLOOKUP($A41,'選手データ'!$A$3:$E$66,2),2)&amp;"･"&amp;VLOOKUP($A41,'選手データ'!$A$3:$E$66,5)&amp;"中学校)")</f>
        <v>(胆振･壮瞥中学校)</v>
      </c>
      <c r="F41" s="24">
        <v>2</v>
      </c>
      <c r="G41" s="30"/>
      <c r="H41" s="23"/>
      <c r="I41" s="66"/>
      <c r="J41" s="24"/>
      <c r="K41" s="66"/>
      <c r="L41" s="25"/>
      <c r="M41" s="25"/>
      <c r="N41" s="35"/>
      <c r="O41" s="31"/>
      <c r="P41" s="27"/>
      <c r="Q41" s="34"/>
      <c r="R41" s="31"/>
      <c r="S41" s="26">
        <v>2</v>
      </c>
      <c r="T41" s="80">
        <v>49</v>
      </c>
      <c r="U41" s="78" t="str">
        <f>IF(X41="","",VLOOKUP($X41,'選手データ'!$A$3:$E$66,3))</f>
        <v>内田　楓子</v>
      </c>
      <c r="V41" s="77" t="str">
        <f>IF(X41="","",VLOOKUP($X41,'選手データ'!$A$3:$E$66,4))</f>
        <v>②</v>
      </c>
      <c r="W41" s="77" t="str">
        <f>IF(X41="","","("&amp;LEFT(VLOOKUP($X41,'選手データ'!$A$3:$E$66,2),2)&amp;"･"&amp;VLOOKUP($X41,'選手データ'!$A$3:$E$66,5)&amp;"中学校)")</f>
        <v>(十勝･下音更中学校)</v>
      </c>
      <c r="X41" s="76">
        <v>45</v>
      </c>
    </row>
    <row r="42" spans="1:24" ht="15" customHeight="1" thickBot="1" thickTop="1">
      <c r="A42" s="76"/>
      <c r="B42" s="79"/>
      <c r="C42" s="78"/>
      <c r="D42" s="77"/>
      <c r="E42" s="79"/>
      <c r="F42" s="50">
        <v>9</v>
      </c>
      <c r="G42" s="51"/>
      <c r="H42" s="23"/>
      <c r="I42" s="66"/>
      <c r="J42" s="24"/>
      <c r="K42" s="66"/>
      <c r="L42" s="25"/>
      <c r="M42" s="25"/>
      <c r="N42" s="35"/>
      <c r="O42" s="31"/>
      <c r="P42" s="27"/>
      <c r="Q42" s="34"/>
      <c r="R42" s="58"/>
      <c r="S42" s="57">
        <v>24</v>
      </c>
      <c r="T42" s="80"/>
      <c r="U42" s="78"/>
      <c r="V42" s="77"/>
      <c r="W42" s="77"/>
      <c r="X42" s="76"/>
    </row>
    <row r="43" spans="1:24" ht="15" customHeight="1" thickTop="1">
      <c r="A43" s="76">
        <v>48</v>
      </c>
      <c r="B43" s="79">
        <v>19</v>
      </c>
      <c r="C43" s="78" t="str">
        <f>IF(A43="","",VLOOKUP($A43,'選手データ'!$A$3:$E$66,3))</f>
        <v>増川　優希</v>
      </c>
      <c r="D43" s="77" t="str">
        <f>IF(A43="","",VLOOKUP($A43,'選手データ'!$A$3:$E$66,4))</f>
        <v>③</v>
      </c>
      <c r="E43" s="79" t="str">
        <f>IF(A43="","","("&amp;LEFT(VLOOKUP($A43,'選手データ'!$A$3:$E$66,2),2)&amp;"･"&amp;VLOOKUP($A43,'選手データ'!$A$3:$E$66,5)&amp;"中学校)")</f>
        <v>(釧路･幌呂中学校)</v>
      </c>
      <c r="F43" s="22"/>
      <c r="G43" s="23">
        <v>0</v>
      </c>
      <c r="H43" s="24"/>
      <c r="I43" s="66"/>
      <c r="J43" s="24"/>
      <c r="K43" s="66"/>
      <c r="L43" s="25"/>
      <c r="M43" s="25"/>
      <c r="N43" s="35"/>
      <c r="O43" s="31"/>
      <c r="P43" s="27"/>
      <c r="Q43" s="31"/>
      <c r="R43" s="27">
        <v>1</v>
      </c>
      <c r="S43" s="28"/>
      <c r="T43" s="80">
        <v>50</v>
      </c>
      <c r="U43" s="78" t="str">
        <f>IF(X43="","",VLOOKUP($X43,'選手データ'!$A$3:$E$66,3))</f>
        <v>小川　莉沙</v>
      </c>
      <c r="V43" s="77" t="str">
        <f>IF(X43="","",VLOOKUP($X43,'選手データ'!$A$3:$E$66,4))</f>
        <v>②</v>
      </c>
      <c r="W43" s="77" t="str">
        <f>IF(X43="","","("&amp;LEFT(VLOOKUP($X43,'選手データ'!$A$3:$E$66,2),2)&amp;"･"&amp;VLOOKUP($X43,'選手データ'!$A$3:$E$66,5)&amp;"中学校)")</f>
        <v>(渡島･本通中学校)</v>
      </c>
      <c r="X43" s="76">
        <v>25</v>
      </c>
    </row>
    <row r="44" spans="1:24" ht="15" customHeight="1" thickBot="1">
      <c r="A44" s="76"/>
      <c r="B44" s="79"/>
      <c r="C44" s="78"/>
      <c r="D44" s="77"/>
      <c r="E44" s="79"/>
      <c r="F44" s="29">
        <v>0</v>
      </c>
      <c r="H44" s="24">
        <v>48</v>
      </c>
      <c r="I44" s="52">
        <v>2</v>
      </c>
      <c r="J44" s="24"/>
      <c r="K44" s="66"/>
      <c r="L44" s="25"/>
      <c r="M44" s="25"/>
      <c r="N44" s="35"/>
      <c r="O44" s="31"/>
      <c r="P44" s="27">
        <v>2</v>
      </c>
      <c r="Q44" s="31">
        <v>52</v>
      </c>
      <c r="S44" s="32">
        <v>0</v>
      </c>
      <c r="T44" s="80"/>
      <c r="U44" s="78"/>
      <c r="V44" s="77"/>
      <c r="W44" s="77"/>
      <c r="X44" s="76"/>
    </row>
    <row r="45" spans="1:24" ht="15" customHeight="1" thickBot="1" thickTop="1">
      <c r="A45" s="76">
        <v>5</v>
      </c>
      <c r="B45" s="79">
        <v>20</v>
      </c>
      <c r="C45" s="78" t="str">
        <f>IF(A45="","",VLOOKUP($A45,'選手データ'!$A$3:$E$66,3))</f>
        <v>高畑　祐紀子</v>
      </c>
      <c r="D45" s="77" t="str">
        <f>IF(A45="","",VLOOKUP($A45,'選手データ'!$A$3:$E$66,4))</f>
        <v>①</v>
      </c>
      <c r="E45" s="79" t="str">
        <f>IF(A45="","","("&amp;LEFT(VLOOKUP($A45,'選手データ'!$A$3:$E$66,2),2)&amp;"･"&amp;VLOOKUP($A45,'選手データ'!$A$3:$E$66,5)&amp;"中学校)")</f>
        <v>(石狩･東部中学校)</v>
      </c>
      <c r="F45" s="24">
        <v>2</v>
      </c>
      <c r="H45" s="30"/>
      <c r="I45" s="23"/>
      <c r="J45" s="66"/>
      <c r="K45" s="66"/>
      <c r="L45" s="25"/>
      <c r="M45" s="25"/>
      <c r="N45" s="35"/>
      <c r="O45" s="67"/>
      <c r="P45" s="61"/>
      <c r="Q45" s="26"/>
      <c r="S45" s="19">
        <v>1</v>
      </c>
      <c r="T45" s="80">
        <v>51</v>
      </c>
      <c r="U45" s="78" t="str">
        <f>IF(X45="","",VLOOKUP($X45,'選手データ'!$A$3:$E$66,3))</f>
        <v>米津　菜美</v>
      </c>
      <c r="V45" s="77" t="str">
        <f>IF(X45="","",VLOOKUP($X45,'選手データ'!$A$3:$E$66,4))</f>
        <v>③</v>
      </c>
      <c r="W45" s="77" t="str">
        <f>IF(X45="","","("&amp;LEFT(VLOOKUP($X45,'選手データ'!$A$3:$E$66,2),3)&amp;"･"&amp;VLOOKUP($X45,'選手データ'!$A$3:$E$66,5)&amp;"中学校)")</f>
        <v>(宗谷･稚内南中学校)</v>
      </c>
      <c r="X45" s="76">
        <v>14</v>
      </c>
    </row>
    <row r="46" spans="1:24" ht="15" customHeight="1" thickBot="1" thickTop="1">
      <c r="A46" s="76"/>
      <c r="B46" s="79"/>
      <c r="C46" s="78"/>
      <c r="D46" s="77"/>
      <c r="E46" s="79"/>
      <c r="F46" s="50">
        <v>10</v>
      </c>
      <c r="G46" s="52">
        <v>2</v>
      </c>
      <c r="H46" s="30"/>
      <c r="I46" s="23"/>
      <c r="J46" s="66"/>
      <c r="K46" s="66"/>
      <c r="L46" s="25"/>
      <c r="M46" s="25"/>
      <c r="N46" s="35"/>
      <c r="O46" s="67"/>
      <c r="P46" s="68"/>
      <c r="Q46" s="26"/>
      <c r="R46" s="27">
        <v>0</v>
      </c>
      <c r="S46" s="21">
        <v>25</v>
      </c>
      <c r="T46" s="80"/>
      <c r="U46" s="78"/>
      <c r="V46" s="77"/>
      <c r="W46" s="77"/>
      <c r="X46" s="76"/>
    </row>
    <row r="47" spans="1:24" ht="15" customHeight="1" thickBot="1" thickTop="1">
      <c r="A47" s="76">
        <v>52</v>
      </c>
      <c r="B47" s="79">
        <v>21</v>
      </c>
      <c r="C47" s="78" t="str">
        <f>IF(A47="","",VLOOKUP($A47,'選手データ'!$A$3:$E$66,3))</f>
        <v>東海林　奈実</v>
      </c>
      <c r="D47" s="77" t="str">
        <f>IF(A47="","",VLOOKUP($A47,'選手データ'!$A$3:$E$66,4))</f>
        <v>③</v>
      </c>
      <c r="E47" s="79" t="str">
        <f>IF(A47="","","("&amp;LEFT(VLOOKUP($A47,'選手データ'!$A$3:$E$66,2),2)&amp;"･"&amp;VLOOKUP($A47,'選手データ'!$A$3:$E$66,5)&amp;"中学校)")</f>
        <v>(網走･光西中学校)</v>
      </c>
      <c r="F47" s="22"/>
      <c r="G47" s="23"/>
      <c r="H47" s="65"/>
      <c r="I47" s="23"/>
      <c r="J47" s="66"/>
      <c r="K47" s="66"/>
      <c r="L47" s="25"/>
      <c r="M47" s="25"/>
      <c r="N47" s="35"/>
      <c r="O47" s="67"/>
      <c r="P47" s="68"/>
      <c r="Q47" s="27"/>
      <c r="R47" s="60"/>
      <c r="S47" s="59"/>
      <c r="T47" s="80">
        <v>52</v>
      </c>
      <c r="U47" s="78" t="str">
        <f>IF(X47="","",VLOOKUP($X47,'選手データ'!$A$3:$E$66,3))</f>
        <v>小山　紗穂</v>
      </c>
      <c r="V47" s="77" t="str">
        <f>IF(X47="","",VLOOKUP($X47,'選手データ'!$A$3:$E$66,4))</f>
        <v>②</v>
      </c>
      <c r="W47" s="77" t="str">
        <f>IF(X47="","","("&amp;LEFT(VLOOKUP($X47,'選手データ'!$A$3:$E$66,2),2)&amp;"･"&amp;VLOOKUP($X47,'選手データ'!$A$3:$E$66,5)&amp;"中学校)")</f>
        <v>(釧路･白糠中学校)</v>
      </c>
      <c r="X47" s="76">
        <v>47</v>
      </c>
    </row>
    <row r="48" spans="1:24" ht="15" customHeight="1" thickBot="1" thickTop="1">
      <c r="A48" s="76"/>
      <c r="B48" s="79"/>
      <c r="C48" s="78"/>
      <c r="D48" s="77"/>
      <c r="E48" s="79"/>
      <c r="F48" s="29">
        <v>0</v>
      </c>
      <c r="G48" s="24">
        <v>35</v>
      </c>
      <c r="H48" s="51"/>
      <c r="I48" s="23"/>
      <c r="J48" s="66"/>
      <c r="K48" s="66"/>
      <c r="L48" s="25"/>
      <c r="M48" s="25"/>
      <c r="N48" s="35"/>
      <c r="O48" s="67"/>
      <c r="P48" s="68"/>
      <c r="Q48" s="27"/>
      <c r="R48" s="31">
        <v>43</v>
      </c>
      <c r="S48" s="26">
        <v>2</v>
      </c>
      <c r="T48" s="80"/>
      <c r="U48" s="78"/>
      <c r="V48" s="77"/>
      <c r="W48" s="77"/>
      <c r="X48" s="76"/>
    </row>
    <row r="49" spans="1:24" ht="15" customHeight="1" thickTop="1">
      <c r="A49" s="76">
        <v>15</v>
      </c>
      <c r="B49" s="79">
        <v>22</v>
      </c>
      <c r="C49" s="78" t="str">
        <f>IF(A49="","",VLOOKUP($A49,'選手データ'!$A$3:$E$66,3))</f>
        <v>菅原　唯以</v>
      </c>
      <c r="D49" s="77" t="str">
        <f>IF(A49="","",VLOOKUP($A49,'選手データ'!$A$3:$E$66,4))</f>
        <v>③</v>
      </c>
      <c r="E49" s="79" t="str">
        <f>IF(A49="","","("&amp;LEFT(VLOOKUP($A49,'選手データ'!$A$3:$E$66,2),2)&amp;"･"&amp;VLOOKUP($A49,'選手データ'!$A$3:$E$66,5)&amp;"中学校)")</f>
        <v>(宗谷･天北中学校)</v>
      </c>
      <c r="F49" s="18">
        <v>0</v>
      </c>
      <c r="G49" s="30"/>
      <c r="H49" s="23"/>
      <c r="I49" s="24"/>
      <c r="J49" s="66"/>
      <c r="K49" s="66"/>
      <c r="L49" s="25"/>
      <c r="M49" s="25"/>
      <c r="N49" s="35"/>
      <c r="O49" s="67"/>
      <c r="P49" s="26"/>
      <c r="Q49" s="61">
        <v>2</v>
      </c>
      <c r="R49" s="26"/>
      <c r="S49" s="19">
        <v>0</v>
      </c>
      <c r="T49" s="80">
        <v>53</v>
      </c>
      <c r="U49" s="78" t="str">
        <f>IF(X49="","",VLOOKUP($X49,'選手データ'!$A$3:$E$66,3))</f>
        <v>瀧本　風香</v>
      </c>
      <c r="V49" s="77" t="str">
        <f>IF(X49="","",VLOOKUP($X49,'選手データ'!$A$3:$E$66,4))</f>
        <v>③</v>
      </c>
      <c r="W49" s="77" t="str">
        <f>IF(X49="","","("&amp;LEFT(VLOOKUP($X49,'選手データ'!$A$3:$E$66,2),2)&amp;"･"&amp;VLOOKUP($X49,'選手データ'!$A$3:$E$66,5)&amp;"中学校)")</f>
        <v>(空知･南幌中学校)</v>
      </c>
      <c r="X49" s="76">
        <v>32</v>
      </c>
    </row>
    <row r="50" spans="1:24" ht="15" customHeight="1" thickBot="1">
      <c r="A50" s="76"/>
      <c r="B50" s="79"/>
      <c r="C50" s="78"/>
      <c r="D50" s="77"/>
      <c r="E50" s="79"/>
      <c r="F50" s="20">
        <v>11</v>
      </c>
      <c r="G50" s="33"/>
      <c r="H50" s="23">
        <v>0</v>
      </c>
      <c r="I50" s="24"/>
      <c r="J50" s="66"/>
      <c r="K50" s="66"/>
      <c r="L50" s="25"/>
      <c r="M50" s="25"/>
      <c r="N50" s="35"/>
      <c r="O50" s="67"/>
      <c r="P50" s="26"/>
      <c r="Q50" s="68"/>
      <c r="R50" s="27"/>
      <c r="S50" s="21">
        <v>26</v>
      </c>
      <c r="T50" s="80"/>
      <c r="U50" s="78"/>
      <c r="V50" s="77"/>
      <c r="W50" s="77"/>
      <c r="X50" s="76"/>
    </row>
    <row r="51" spans="1:24" ht="15" customHeight="1" thickBot="1" thickTop="1">
      <c r="A51" s="76">
        <v>55</v>
      </c>
      <c r="B51" s="79">
        <v>23</v>
      </c>
      <c r="C51" s="78" t="str">
        <f>IF(A51="","",VLOOKUP($A51,'選手データ'!$A$3:$E$66,3))</f>
        <v>安藤　あゆみ</v>
      </c>
      <c r="D51" s="77" t="str">
        <f>IF(A51="","",VLOOKUP($A51,'選手データ'!$A$3:$E$66,4))</f>
        <v>③</v>
      </c>
      <c r="E51" s="79" t="str">
        <f>IF(A51="","","("&amp;LEFT(VLOOKUP($A51,'選手データ'!$A$3:$E$66,2),2)&amp;"･"&amp;VLOOKUP($A51,'選手データ'!$A$3:$E$66,5)&amp;"中学校)")</f>
        <v>(根室･厚床中学校)</v>
      </c>
      <c r="F51" s="53"/>
      <c r="G51" s="54">
        <v>0</v>
      </c>
      <c r="I51" s="24"/>
      <c r="J51" s="66"/>
      <c r="K51" s="66"/>
      <c r="L51" s="25"/>
      <c r="M51" s="25"/>
      <c r="N51" s="35"/>
      <c r="O51" s="67"/>
      <c r="P51" s="26"/>
      <c r="R51" s="61">
        <v>2</v>
      </c>
      <c r="S51" s="59"/>
      <c r="T51" s="80">
        <v>54</v>
      </c>
      <c r="U51" s="78" t="str">
        <f>IF(X51="","",VLOOKUP($X51,'選手データ'!$A$3:$E$66,3))</f>
        <v>石澤　未夢</v>
      </c>
      <c r="V51" s="77" t="str">
        <f>IF(X51="","",VLOOKUP($X51,'選手データ'!$A$3:$E$66,4))</f>
        <v>③</v>
      </c>
      <c r="W51" s="77" t="str">
        <f>IF(X51="","","("&amp;LEFT(VLOOKUP($X51,'選手データ'!$A$3:$E$66,2),2)&amp;"･"&amp;VLOOKUP($X51,'選手データ'!$A$3:$E$66,5)&amp;"中学校)")</f>
        <v>(札幌･平岡中学校)</v>
      </c>
      <c r="X51" s="76">
        <v>3</v>
      </c>
    </row>
    <row r="52" spans="1:24" ht="15" customHeight="1" thickBot="1" thickTop="1">
      <c r="A52" s="76"/>
      <c r="B52" s="79"/>
      <c r="C52" s="78"/>
      <c r="D52" s="77"/>
      <c r="E52" s="79"/>
      <c r="F52" s="24">
        <v>2</v>
      </c>
      <c r="I52" s="24">
        <v>55</v>
      </c>
      <c r="J52" s="52"/>
      <c r="K52" s="66"/>
      <c r="L52" s="25"/>
      <c r="M52" s="25"/>
      <c r="N52" s="35"/>
      <c r="O52" s="58"/>
      <c r="P52" s="26">
        <v>57</v>
      </c>
      <c r="S52" s="26">
        <v>2</v>
      </c>
      <c r="T52" s="80"/>
      <c r="U52" s="78"/>
      <c r="V52" s="77"/>
      <c r="W52" s="77"/>
      <c r="X52" s="76"/>
    </row>
    <row r="53" spans="1:24" ht="15" customHeight="1" thickBot="1" thickTop="1">
      <c r="A53" s="76">
        <v>13</v>
      </c>
      <c r="B53" s="79">
        <v>24</v>
      </c>
      <c r="C53" s="78" t="str">
        <f>IF(A53="","",VLOOKUP($A53,'選手データ'!$A$3:$E$66,3))</f>
        <v>三浦　美咲</v>
      </c>
      <c r="D53" s="77" t="str">
        <f>IF(A53="","",VLOOKUP($A53,'選手データ'!$A$3:$E$66,4))</f>
        <v>②</v>
      </c>
      <c r="E53" s="79" t="str">
        <f>IF(A53="","","("&amp;LEFT(VLOOKUP($A53,'選手データ'!$A$3:$E$66,2),2)&amp;"･"&amp;VLOOKUP($A53,'選手データ'!$A$3:$E$66,5)&amp;"中学校)")</f>
        <v>(留萌･天売中学校)</v>
      </c>
      <c r="F53" s="18">
        <v>0</v>
      </c>
      <c r="I53" s="30"/>
      <c r="J53" s="71">
        <v>2</v>
      </c>
      <c r="K53" s="24"/>
      <c r="O53" s="70">
        <v>0</v>
      </c>
      <c r="P53" s="31"/>
      <c r="S53" s="26">
        <v>2</v>
      </c>
      <c r="T53" s="80">
        <v>55</v>
      </c>
      <c r="U53" s="78" t="str">
        <f>IF(X53="","",VLOOKUP($X53,'選手データ'!$A$3:$E$66,3))</f>
        <v>水間　里美</v>
      </c>
      <c r="V53" s="77" t="str">
        <f>IF(X53="","",VLOOKUP($X53,'選手データ'!$A$3:$E$66,4))</f>
        <v>①</v>
      </c>
      <c r="W53" s="77" t="str">
        <f>IF(X53="","","("&amp;LEFT(VLOOKUP($X53,'選手データ'!$A$3:$E$66,2),3)&amp;"･"&amp;VLOOKUP($X53,'選手データ'!$A$3:$E$66,5)&amp;"中学校)")</f>
        <v>(開催地･光陵中学校)</v>
      </c>
      <c r="X53" s="76">
        <v>58</v>
      </c>
    </row>
    <row r="54" spans="1:24" ht="15" customHeight="1" thickBot="1" thickTop="1">
      <c r="A54" s="76"/>
      <c r="B54" s="79"/>
      <c r="C54" s="78"/>
      <c r="D54" s="77"/>
      <c r="E54" s="79"/>
      <c r="F54" s="20">
        <v>12</v>
      </c>
      <c r="G54" s="23">
        <v>0</v>
      </c>
      <c r="I54" s="30"/>
      <c r="J54" s="23"/>
      <c r="K54" s="24"/>
      <c r="O54" s="27"/>
      <c r="P54" s="31"/>
      <c r="R54" s="62">
        <v>2</v>
      </c>
      <c r="S54" s="57">
        <v>27</v>
      </c>
      <c r="T54" s="80"/>
      <c r="U54" s="78"/>
      <c r="V54" s="77"/>
      <c r="W54" s="77"/>
      <c r="X54" s="76"/>
    </row>
    <row r="55" spans="1:24" ht="15" customHeight="1" thickBot="1" thickTop="1">
      <c r="A55" s="76">
        <v>24</v>
      </c>
      <c r="B55" s="79">
        <v>25</v>
      </c>
      <c r="C55" s="78" t="str">
        <f>IF(A55="","",VLOOKUP($A55,'選手データ'!$A$3:$E$66,3))</f>
        <v>伊藤　真乃</v>
      </c>
      <c r="D55" s="77" t="str">
        <f>IF(A55="","",VLOOKUP($A55,'選手データ'!$A$3:$E$66,4))</f>
        <v>③</v>
      </c>
      <c r="E55" s="79" t="str">
        <f>IF(A55="","","("&amp;LEFT(VLOOKUP($A55,'選手データ'!$A$3:$E$66,2),2)&amp;"･"&amp;VLOOKUP($A55,'選手データ'!$A$3:$E$66,5)&amp;"中学校)")</f>
        <v>(渡島･森中学校)</v>
      </c>
      <c r="F55" s="53"/>
      <c r="G55" s="56"/>
      <c r="H55" s="23"/>
      <c r="I55" s="30"/>
      <c r="J55" s="23"/>
      <c r="K55" s="24"/>
      <c r="L55" s="25"/>
      <c r="M55" s="25"/>
      <c r="N55" s="25"/>
      <c r="O55" s="27"/>
      <c r="P55" s="31"/>
      <c r="Q55" s="68"/>
      <c r="R55" s="27"/>
      <c r="S55" s="28"/>
      <c r="T55" s="80">
        <v>56</v>
      </c>
      <c r="U55" s="78" t="str">
        <f>IF(X55="","",VLOOKUP($X55,'選手データ'!$A$3:$E$66,3))</f>
        <v>白崎　由華</v>
      </c>
      <c r="V55" s="77" t="str">
        <f>IF(X55="","",VLOOKUP($X55,'選手データ'!$A$3:$E$66,4))</f>
        <v>③</v>
      </c>
      <c r="W55" s="77" t="str">
        <f>IF(X55="","","("&amp;LEFT(VLOOKUP($X55,'選手データ'!$A$3:$E$66,2),2)&amp;"･"&amp;VLOOKUP($X55,'選手データ'!$A$3:$E$66,5)&amp;"中学校)")</f>
        <v>(網走･訓子府中学校)</v>
      </c>
      <c r="X55" s="76">
        <v>53</v>
      </c>
    </row>
    <row r="56" spans="1:24" ht="15" customHeight="1" thickBot="1" thickTop="1">
      <c r="A56" s="76"/>
      <c r="B56" s="79"/>
      <c r="C56" s="78"/>
      <c r="D56" s="77"/>
      <c r="E56" s="79"/>
      <c r="F56" s="24">
        <v>2</v>
      </c>
      <c r="G56" s="30">
        <v>36</v>
      </c>
      <c r="H56" s="23">
        <v>0</v>
      </c>
      <c r="I56" s="30"/>
      <c r="J56" s="23"/>
      <c r="K56" s="24"/>
      <c r="L56" s="25"/>
      <c r="M56" s="25"/>
      <c r="N56" s="25"/>
      <c r="O56" s="27"/>
      <c r="P56" s="31"/>
      <c r="Q56" s="62">
        <v>0</v>
      </c>
      <c r="R56" s="26">
        <v>44</v>
      </c>
      <c r="S56" s="32">
        <v>0</v>
      </c>
      <c r="T56" s="80"/>
      <c r="U56" s="78"/>
      <c r="V56" s="77"/>
      <c r="W56" s="77"/>
      <c r="X56" s="76"/>
    </row>
    <row r="57" spans="1:24" ht="15" customHeight="1" thickBot="1" thickTop="1">
      <c r="A57" s="76">
        <v>34</v>
      </c>
      <c r="B57" s="79">
        <v>26</v>
      </c>
      <c r="C57" s="78" t="str">
        <f>IF(A57="","",VLOOKUP($A57,'選手データ'!$A$3:$E$66,3))</f>
        <v>髙澤　麗華</v>
      </c>
      <c r="D57" s="77" t="str">
        <f>IF(A57="","",VLOOKUP($A57,'選手データ'!$A$3:$E$66,4))</f>
        <v>②</v>
      </c>
      <c r="E57" s="79" t="str">
        <f>IF(A57="","","("&amp;LEFT(VLOOKUP($A57,'選手データ'!$A$3:$E$66,2),2)&amp;"･"&amp;VLOOKUP($A57,'選手データ'!$A$3:$E$66,5)&amp;"中学校)")</f>
        <v>(日高･日高中学校)</v>
      </c>
      <c r="F57" s="24">
        <v>2</v>
      </c>
      <c r="G57" s="24"/>
      <c r="H57" s="56"/>
      <c r="I57" s="33"/>
      <c r="J57" s="23"/>
      <c r="K57" s="24"/>
      <c r="L57" s="25"/>
      <c r="M57" s="25"/>
      <c r="N57" s="25"/>
      <c r="O57" s="27"/>
      <c r="P57" s="34"/>
      <c r="Q57" s="34"/>
      <c r="R57" s="31"/>
      <c r="S57" s="19">
        <v>0</v>
      </c>
      <c r="T57" s="80">
        <v>57</v>
      </c>
      <c r="U57" s="78" t="str">
        <f>IF(X57="","",VLOOKUP($X57,'選手データ'!$A$3:$E$66,3))</f>
        <v>大塚　麻由</v>
      </c>
      <c r="V57" s="77" t="str">
        <f>IF(X57="","",VLOOKUP($X57,'選手データ'!$A$3:$E$66,4))</f>
        <v>③</v>
      </c>
      <c r="W57" s="77" t="str">
        <f>IF(X57="","","("&amp;LEFT(VLOOKUP($X57,'選手データ'!$A$3:$E$66,2),2)&amp;"･"&amp;VLOOKUP($X57,'選手データ'!$A$3:$E$66,5)&amp;"中学校)")</f>
        <v>(日高･平取中学校)</v>
      </c>
      <c r="X57" s="76">
        <v>35</v>
      </c>
    </row>
    <row r="58" spans="1:24" ht="15" customHeight="1" thickBot="1" thickTop="1">
      <c r="A58" s="76"/>
      <c r="B58" s="79"/>
      <c r="C58" s="78"/>
      <c r="D58" s="77"/>
      <c r="E58" s="79"/>
      <c r="F58" s="50">
        <v>13</v>
      </c>
      <c r="G58" s="52"/>
      <c r="H58" s="65"/>
      <c r="I58" s="33"/>
      <c r="J58" s="23"/>
      <c r="K58" s="24"/>
      <c r="L58" s="25"/>
      <c r="M58" s="25"/>
      <c r="N58" s="25"/>
      <c r="O58" s="27"/>
      <c r="P58" s="34"/>
      <c r="Q58" s="34"/>
      <c r="R58" s="34"/>
      <c r="S58" s="21">
        <v>28</v>
      </c>
      <c r="T58" s="80"/>
      <c r="U58" s="78"/>
      <c r="V58" s="77"/>
      <c r="W58" s="77"/>
      <c r="X58" s="76"/>
    </row>
    <row r="59" spans="1:24" ht="15" customHeight="1" thickBot="1" thickTop="1">
      <c r="A59" s="76">
        <v>33</v>
      </c>
      <c r="B59" s="79">
        <v>27</v>
      </c>
      <c r="C59" s="78" t="str">
        <f>IF(A59="","",VLOOKUP($A59,'選手データ'!$A$3:$E$66,3))</f>
        <v>中路由利圭</v>
      </c>
      <c r="D59" s="77" t="str">
        <f>IF(A59="","",VLOOKUP($A59,'選手データ'!$A$3:$E$66,4))</f>
        <v>②</v>
      </c>
      <c r="E59" s="79" t="str">
        <f>IF(A59="","","("&amp;LEFT(VLOOKUP($A59,'選手データ'!$A$3:$E$66,2),2)&amp;"･"&amp;VLOOKUP($A59,'選手データ'!$A$3:$E$66,5)&amp;"中学校)")</f>
        <v>(空知･光陵中学校)</v>
      </c>
      <c r="F59" s="22"/>
      <c r="G59" s="23">
        <v>2</v>
      </c>
      <c r="H59" s="30"/>
      <c r="I59" s="33"/>
      <c r="J59" s="23"/>
      <c r="K59" s="24"/>
      <c r="O59" s="27"/>
      <c r="P59" s="34"/>
      <c r="Q59" s="31"/>
      <c r="R59" s="61">
        <v>1</v>
      </c>
      <c r="S59" s="59"/>
      <c r="T59" s="80">
        <v>58</v>
      </c>
      <c r="U59" s="78" t="str">
        <f>IF(X59="","",VLOOKUP($X59,'選手データ'!$A$3:$E$66,3))</f>
        <v>齋藤　寧音</v>
      </c>
      <c r="V59" s="77" t="str">
        <f>IF(X59="","",VLOOKUP($X59,'選手データ'!$A$3:$E$66,4))</f>
        <v>①</v>
      </c>
      <c r="W59" s="77" t="str">
        <f>IF(X59="","","("&amp;LEFT(VLOOKUP($X59,'選手データ'!$A$3:$E$66,2),3)&amp;"･"&amp;VLOOKUP($X59,'選手データ'!$A$3:$E$66,5)&amp;"中学校)")</f>
        <v>(後志･菁園中学校)</v>
      </c>
      <c r="X59" s="76">
        <v>9</v>
      </c>
    </row>
    <row r="60" spans="1:24" ht="15" customHeight="1" thickBot="1" thickTop="1">
      <c r="A60" s="76"/>
      <c r="B60" s="79"/>
      <c r="C60" s="78"/>
      <c r="D60" s="77"/>
      <c r="E60" s="79"/>
      <c r="F60" s="29">
        <v>0</v>
      </c>
      <c r="H60" s="30">
        <v>49</v>
      </c>
      <c r="I60" s="33"/>
      <c r="J60" s="23"/>
      <c r="K60" s="24"/>
      <c r="O60" s="27"/>
      <c r="P60" s="34"/>
      <c r="Q60" s="31">
        <v>53</v>
      </c>
      <c r="S60" s="26">
        <v>2</v>
      </c>
      <c r="T60" s="80"/>
      <c r="U60" s="78"/>
      <c r="V60" s="77"/>
      <c r="W60" s="77"/>
      <c r="X60" s="76"/>
    </row>
    <row r="61" spans="1:24" ht="15" customHeight="1" thickBot="1" thickTop="1">
      <c r="A61" s="76">
        <v>21</v>
      </c>
      <c r="B61" s="79">
        <v>28</v>
      </c>
      <c r="C61" s="78" t="str">
        <f>IF(A61="","",VLOOKUP($A61,'選手データ'!$A$3:$E$66,3))</f>
        <v>中村　汐里</v>
      </c>
      <c r="D61" s="77" t="str">
        <f>IF(A61="","",VLOOKUP($A61,'選手データ'!$A$3:$E$66,4))</f>
        <v>②</v>
      </c>
      <c r="E61" s="79" t="str">
        <f>IF(A61="","","("&amp;LEFT(VLOOKUP($A61,'選手データ'!$A$3:$E$66,2),3)&amp;"･"&amp;VLOOKUP($A61,'選手データ'!$A$3:$E$66,5)&amp;"中学校)")</f>
        <v>(上川･広陵中学校)</v>
      </c>
      <c r="F61" s="24">
        <v>2</v>
      </c>
      <c r="H61" s="24"/>
      <c r="I61" s="54">
        <v>0</v>
      </c>
      <c r="P61" s="61">
        <v>0</v>
      </c>
      <c r="Q61" s="26"/>
      <c r="S61" s="19">
        <v>0</v>
      </c>
      <c r="T61" s="80">
        <v>59</v>
      </c>
      <c r="U61" s="78" t="str">
        <f>IF(X61="","",VLOOKUP($X61,'選手データ'!$A$3:$E$66,3))</f>
        <v>亀井　望由</v>
      </c>
      <c r="V61" s="77" t="str">
        <f>IF(X61="","",VLOOKUP($X61,'選手データ'!$A$3:$E$66,4))</f>
        <v>③</v>
      </c>
      <c r="W61" s="79" t="str">
        <f>IF(X61="","","("&amp;LEFT(VLOOKUP($X61,'選手データ'!$A$3:$E$66,2),3)&amp;"･"&amp;VLOOKUP($X61,'選手データ'!$A$3:$E$66,5)&amp;"中学校)")</f>
        <v>(胆振･光陵中学校)</v>
      </c>
      <c r="X61" s="76">
        <v>40</v>
      </c>
    </row>
    <row r="62" spans="1:24" ht="15" customHeight="1" thickBot="1" thickTop="1">
      <c r="A62" s="76"/>
      <c r="B62" s="79"/>
      <c r="C62" s="78"/>
      <c r="D62" s="77"/>
      <c r="E62" s="79"/>
      <c r="F62" s="50">
        <v>14</v>
      </c>
      <c r="G62" s="52">
        <v>2</v>
      </c>
      <c r="H62" s="24"/>
      <c r="I62" s="66"/>
      <c r="P62" s="68"/>
      <c r="Q62" s="26"/>
      <c r="R62" s="27">
        <v>2</v>
      </c>
      <c r="S62" s="21">
        <v>29</v>
      </c>
      <c r="T62" s="80"/>
      <c r="U62" s="78"/>
      <c r="V62" s="77"/>
      <c r="W62" s="79"/>
      <c r="X62" s="76"/>
    </row>
    <row r="63" spans="1:24" ht="15" customHeight="1" thickBot="1" thickTop="1">
      <c r="A63" s="76">
        <v>26</v>
      </c>
      <c r="B63" s="79">
        <v>29</v>
      </c>
      <c r="C63" s="78" t="str">
        <f>IF(A63="","",VLOOKUP($A63,'選手データ'!$A$3:$E$66,3))</f>
        <v>上原　悠菜</v>
      </c>
      <c r="D63" s="77" t="str">
        <f>IF(A63="","",VLOOKUP($A63,'選手データ'!$A$3:$E$66,4))</f>
        <v>①</v>
      </c>
      <c r="E63" s="79" t="str">
        <f>IF(A63="","","("&amp;LEFT(VLOOKUP($A63,'選手データ'!$A$3:$E$66,2),2)&amp;"･"&amp;VLOOKUP($A63,'選手データ'!$A$3:$E$66,5)&amp;"中学校)")</f>
        <v>(檜山･館中学校)</v>
      </c>
      <c r="F63" s="22"/>
      <c r="G63" s="23"/>
      <c r="H63" s="66"/>
      <c r="I63" s="66"/>
      <c r="J63" s="24"/>
      <c r="K63" s="24"/>
      <c r="L63" s="25"/>
      <c r="M63" s="25"/>
      <c r="N63" s="25"/>
      <c r="O63" s="26"/>
      <c r="P63" s="68"/>
      <c r="Q63" s="68"/>
      <c r="R63" s="61"/>
      <c r="S63" s="59"/>
      <c r="T63" s="80">
        <v>60</v>
      </c>
      <c r="U63" s="78" t="str">
        <f>IF(X63="","",VLOOKUP($X63,'選手データ'!$A$3:$E$66,3))</f>
        <v>古澤　朋佳</v>
      </c>
      <c r="V63" s="77" t="str">
        <f>IF(X63="","",VLOOKUP($X63,'選手データ'!$A$3:$E$66,4))</f>
        <v>③</v>
      </c>
      <c r="W63" s="79" t="str">
        <f>IF(X63="","","("&amp;LEFT(VLOOKUP($X63,'選手データ'!$A$3:$E$66,2),3)&amp;"･"&amp;VLOOKUP($X63,'選手データ'!$A$3:$E$66,5)&amp;"中学校)")</f>
        <v>(上川･東陽中学校)</v>
      </c>
      <c r="X63" s="76">
        <v>19</v>
      </c>
    </row>
    <row r="64" spans="1:24" ht="15" customHeight="1" thickBot="1" thickTop="1">
      <c r="A64" s="76"/>
      <c r="B64" s="79"/>
      <c r="C64" s="78"/>
      <c r="D64" s="77"/>
      <c r="E64" s="79"/>
      <c r="F64" s="29">
        <v>0</v>
      </c>
      <c r="G64" s="24">
        <v>37</v>
      </c>
      <c r="H64" s="52"/>
      <c r="I64" s="66"/>
      <c r="J64" s="24"/>
      <c r="K64" s="24"/>
      <c r="L64" s="25"/>
      <c r="M64" s="25"/>
      <c r="N64" s="25"/>
      <c r="O64" s="26"/>
      <c r="P64" s="68"/>
      <c r="Q64" s="62"/>
      <c r="R64" s="26">
        <v>45</v>
      </c>
      <c r="S64" s="26">
        <v>2</v>
      </c>
      <c r="T64" s="80"/>
      <c r="U64" s="78"/>
      <c r="V64" s="77"/>
      <c r="W64" s="79"/>
      <c r="X64" s="76"/>
    </row>
    <row r="65" spans="1:24" ht="15" customHeight="1" thickBot="1" thickTop="1">
      <c r="A65" s="76">
        <v>44</v>
      </c>
      <c r="B65" s="79">
        <v>30</v>
      </c>
      <c r="C65" s="78" t="str">
        <f>IF(A65="","",VLOOKUP($A65,'選手データ'!$A$3:$E$66,3))</f>
        <v>鈴木　彩菜</v>
      </c>
      <c r="D65" s="77" t="str">
        <f>IF(A65="","",VLOOKUP($A65,'選手データ'!$A$3:$E$66,4))</f>
        <v>②</v>
      </c>
      <c r="E65" s="79" t="str">
        <f>IF(A65="","","("&amp;LEFT(VLOOKUP($A65,'選手データ'!$A$3:$E$66,2),2)&amp;"･"&amp;VLOOKUP($A65,'選手データ'!$A$3:$E$66,5)&amp;"中学校)")</f>
        <v>(十勝･芽室中学校)</v>
      </c>
      <c r="F65" s="24">
        <v>2</v>
      </c>
      <c r="G65" s="30"/>
      <c r="H65" s="23">
        <v>2</v>
      </c>
      <c r="I65" s="24"/>
      <c r="J65" s="24"/>
      <c r="K65" s="24"/>
      <c r="L65" s="25"/>
      <c r="M65" s="25"/>
      <c r="N65" s="25"/>
      <c r="O65" s="26"/>
      <c r="Q65" s="27">
        <v>2</v>
      </c>
      <c r="R65" s="31"/>
      <c r="S65" s="26"/>
      <c r="T65" s="80"/>
      <c r="U65" s="78">
        <f>IF(X65="","",VLOOKUP($X65,'選手データ'!$A$3:$E$66,3))</f>
      </c>
      <c r="V65" s="77">
        <f>IF(X65="","",VLOOKUP($X65,'選手データ'!$A$3:$E$66,4))</f>
      </c>
      <c r="W65" s="77">
        <f>IF(X65="","","("&amp;LEFT(VLOOKUP($X65,'選手データ'!$A$3:$E$66,2),2)&amp;"･"&amp;VLOOKUP($X65,'選手データ'!$A$3:$E$66,5)&amp;"中学校)")</f>
      </c>
      <c r="X65" s="76"/>
    </row>
    <row r="66" spans="1:24" ht="15" customHeight="1" thickBot="1" thickTop="1">
      <c r="A66" s="76"/>
      <c r="B66" s="79"/>
      <c r="C66" s="78"/>
      <c r="D66" s="77"/>
      <c r="E66" s="79"/>
      <c r="F66" s="50">
        <v>15</v>
      </c>
      <c r="G66" s="51"/>
      <c r="H66" s="23"/>
      <c r="I66" s="24"/>
      <c r="J66" s="24"/>
      <c r="K66" s="24"/>
      <c r="L66" s="25"/>
      <c r="M66" s="25"/>
      <c r="N66" s="25"/>
      <c r="O66" s="26"/>
      <c r="Q66" s="27"/>
      <c r="R66" s="31"/>
      <c r="S66" s="26"/>
      <c r="T66" s="80"/>
      <c r="U66" s="78"/>
      <c r="V66" s="77"/>
      <c r="W66" s="77"/>
      <c r="X66" s="76"/>
    </row>
    <row r="67" spans="1:24" ht="15" customHeight="1" thickTop="1">
      <c r="A67" s="76">
        <v>12</v>
      </c>
      <c r="B67" s="79">
        <v>31</v>
      </c>
      <c r="C67" s="78" t="str">
        <f>IF(A67="","",VLOOKUP($A67,'選手データ'!$A$3:$E$66,3))</f>
        <v>桃井　千佳</v>
      </c>
      <c r="D67" s="77" t="str">
        <f>IF(A67="","",VLOOKUP($A67,'選手データ'!$A$3:$E$66,4))</f>
        <v>②</v>
      </c>
      <c r="E67" s="79" t="str">
        <f>IF(A67="","","("&amp;LEFT(VLOOKUP($A67,'選手データ'!$A$3:$E$66,2),2)&amp;"･"&amp;VLOOKUP($A67,'選手データ'!$A$3:$E$66,5)&amp;"中学校)")</f>
        <v>(後志･島牧中学校)</v>
      </c>
      <c r="F67" s="22"/>
      <c r="G67" s="23">
        <v>1</v>
      </c>
      <c r="R67" s="28"/>
      <c r="S67" s="19"/>
      <c r="T67" s="80">
        <v>61</v>
      </c>
      <c r="U67" s="78" t="str">
        <f>IF(X67="","",VLOOKUP($X67,'選手データ'!$A$3:$E$66,3))</f>
        <v>小松　ほの花</v>
      </c>
      <c r="V67" s="77" t="str">
        <f>IF(X67="","",VLOOKUP($X67,'選手データ'!$A$3:$E$66,4))</f>
        <v>③</v>
      </c>
      <c r="W67" s="77" t="str">
        <f>IF(X67="","","("&amp;LEFT(VLOOKUP($X67,'選手データ'!$A$3:$E$66,2),3)&amp;"･"&amp;VLOOKUP($X67,'選手データ'!$A$3:$E$66,5)&amp;"中学校)")</f>
        <v>(根室･啓雲中学校)</v>
      </c>
      <c r="X67" s="76">
        <v>57</v>
      </c>
    </row>
    <row r="68" spans="1:24" ht="9.75" customHeight="1">
      <c r="A68" s="76"/>
      <c r="B68" s="79"/>
      <c r="C68" s="78"/>
      <c r="D68" s="77"/>
      <c r="E68" s="79"/>
      <c r="F68" s="29">
        <v>0</v>
      </c>
      <c r="R68" s="16">
        <v>0</v>
      </c>
      <c r="S68" s="32"/>
      <c r="T68" s="80"/>
      <c r="U68" s="78"/>
      <c r="V68" s="77"/>
      <c r="W68" s="77"/>
      <c r="X68" s="76"/>
    </row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</sheetData>
  <sheetProtection/>
  <mergeCells count="324">
    <mergeCell ref="U1:W1"/>
    <mergeCell ref="U2:W2"/>
    <mergeCell ref="U3:W3"/>
    <mergeCell ref="F4:S4"/>
    <mergeCell ref="W9:W10"/>
    <mergeCell ref="C5:C6"/>
    <mergeCell ref="C7:C8"/>
    <mergeCell ref="C9:C10"/>
    <mergeCell ref="U5:U6"/>
    <mergeCell ref="E5:E6"/>
    <mergeCell ref="W5:W6"/>
    <mergeCell ref="W7:W8"/>
    <mergeCell ref="U7:U8"/>
    <mergeCell ref="D5:D6"/>
    <mergeCell ref="V5:V6"/>
    <mergeCell ref="V7:V8"/>
    <mergeCell ref="B9:B10"/>
    <mergeCell ref="E9:E10"/>
    <mergeCell ref="B7:B8"/>
    <mergeCell ref="D7:D8"/>
    <mergeCell ref="B5:B6"/>
    <mergeCell ref="E7:E8"/>
    <mergeCell ref="D9:D10"/>
    <mergeCell ref="B13:B14"/>
    <mergeCell ref="E13:E14"/>
    <mergeCell ref="W13:W14"/>
    <mergeCell ref="C11:C12"/>
    <mergeCell ref="C13:C14"/>
    <mergeCell ref="B11:B12"/>
    <mergeCell ref="E11:E12"/>
    <mergeCell ref="D11:D12"/>
    <mergeCell ref="D13:D14"/>
    <mergeCell ref="B15:B16"/>
    <mergeCell ref="E15:E16"/>
    <mergeCell ref="W15:W16"/>
    <mergeCell ref="B17:B18"/>
    <mergeCell ref="E17:E18"/>
    <mergeCell ref="W17:W18"/>
    <mergeCell ref="T17:T18"/>
    <mergeCell ref="C15:C16"/>
    <mergeCell ref="C17:C18"/>
    <mergeCell ref="U17:U18"/>
    <mergeCell ref="W19:W20"/>
    <mergeCell ref="T19:T20"/>
    <mergeCell ref="D19:D20"/>
    <mergeCell ref="C19:C20"/>
    <mergeCell ref="U19:U20"/>
    <mergeCell ref="W21:W22"/>
    <mergeCell ref="T21:T22"/>
    <mergeCell ref="D21:D22"/>
    <mergeCell ref="C21:C22"/>
    <mergeCell ref="U21:U22"/>
    <mergeCell ref="V21:V22"/>
    <mergeCell ref="W23:W24"/>
    <mergeCell ref="T23:T24"/>
    <mergeCell ref="D23:D24"/>
    <mergeCell ref="C23:C24"/>
    <mergeCell ref="V23:V24"/>
    <mergeCell ref="W25:W26"/>
    <mergeCell ref="T25:T26"/>
    <mergeCell ref="U25:U26"/>
    <mergeCell ref="C25:C26"/>
    <mergeCell ref="V25:V26"/>
    <mergeCell ref="V27:V28"/>
    <mergeCell ref="D27:D28"/>
    <mergeCell ref="B25:B26"/>
    <mergeCell ref="E25:E26"/>
    <mergeCell ref="B29:B30"/>
    <mergeCell ref="E29:E30"/>
    <mergeCell ref="W29:W30"/>
    <mergeCell ref="T29:T30"/>
    <mergeCell ref="U29:U30"/>
    <mergeCell ref="C29:C30"/>
    <mergeCell ref="V29:V30"/>
    <mergeCell ref="D29:D30"/>
    <mergeCell ref="B31:B32"/>
    <mergeCell ref="E31:E32"/>
    <mergeCell ref="W31:W32"/>
    <mergeCell ref="T31:T32"/>
    <mergeCell ref="U31:U32"/>
    <mergeCell ref="C31:C32"/>
    <mergeCell ref="D31:D32"/>
    <mergeCell ref="V31:V32"/>
    <mergeCell ref="B33:B34"/>
    <mergeCell ref="E33:E34"/>
    <mergeCell ref="W33:W34"/>
    <mergeCell ref="T33:T34"/>
    <mergeCell ref="U33:U34"/>
    <mergeCell ref="C33:C34"/>
    <mergeCell ref="D33:D34"/>
    <mergeCell ref="V33:V34"/>
    <mergeCell ref="W35:W36"/>
    <mergeCell ref="T5:T6"/>
    <mergeCell ref="T7:T8"/>
    <mergeCell ref="T9:T10"/>
    <mergeCell ref="T11:T12"/>
    <mergeCell ref="T13:T14"/>
    <mergeCell ref="T15:T16"/>
    <mergeCell ref="T35:T36"/>
    <mergeCell ref="U23:U24"/>
    <mergeCell ref="T27:T28"/>
    <mergeCell ref="W37:W38"/>
    <mergeCell ref="D37:D38"/>
    <mergeCell ref="V37:V38"/>
    <mergeCell ref="E39:E40"/>
    <mergeCell ref="T39:T40"/>
    <mergeCell ref="W39:W40"/>
    <mergeCell ref="D39:D40"/>
    <mergeCell ref="V39:V40"/>
    <mergeCell ref="B35:B36"/>
    <mergeCell ref="B41:B42"/>
    <mergeCell ref="E41:E42"/>
    <mergeCell ref="T41:T42"/>
    <mergeCell ref="C35:C36"/>
    <mergeCell ref="C37:C38"/>
    <mergeCell ref="C39:C40"/>
    <mergeCell ref="D35:D36"/>
    <mergeCell ref="B39:B40"/>
    <mergeCell ref="B37:B38"/>
    <mergeCell ref="C41:C42"/>
    <mergeCell ref="C43:C44"/>
    <mergeCell ref="U43:U44"/>
    <mergeCell ref="D41:D42"/>
    <mergeCell ref="D43:D44"/>
    <mergeCell ref="U41:U42"/>
    <mergeCell ref="B43:B44"/>
    <mergeCell ref="E43:E44"/>
    <mergeCell ref="T43:T44"/>
    <mergeCell ref="W43:W44"/>
    <mergeCell ref="V43:V44"/>
    <mergeCell ref="B45:B46"/>
    <mergeCell ref="E45:E46"/>
    <mergeCell ref="T45:T46"/>
    <mergeCell ref="W45:W46"/>
    <mergeCell ref="C45:C46"/>
    <mergeCell ref="U45:U46"/>
    <mergeCell ref="D45:D46"/>
    <mergeCell ref="V45:V46"/>
    <mergeCell ref="B47:B48"/>
    <mergeCell ref="E47:E48"/>
    <mergeCell ref="T47:T48"/>
    <mergeCell ref="W47:W48"/>
    <mergeCell ref="C47:C48"/>
    <mergeCell ref="U47:U48"/>
    <mergeCell ref="D47:D48"/>
    <mergeCell ref="V47:V48"/>
    <mergeCell ref="B49:B50"/>
    <mergeCell ref="E49:E50"/>
    <mergeCell ref="T49:T50"/>
    <mergeCell ref="W49:W50"/>
    <mergeCell ref="C49:C50"/>
    <mergeCell ref="U49:U50"/>
    <mergeCell ref="D49:D50"/>
    <mergeCell ref="V49:V50"/>
    <mergeCell ref="B51:B52"/>
    <mergeCell ref="E51:E52"/>
    <mergeCell ref="T51:T52"/>
    <mergeCell ref="W51:W52"/>
    <mergeCell ref="C51:C52"/>
    <mergeCell ref="U51:U52"/>
    <mergeCell ref="D51:D52"/>
    <mergeCell ref="V51:V52"/>
    <mergeCell ref="B53:B54"/>
    <mergeCell ref="E53:E54"/>
    <mergeCell ref="T53:T54"/>
    <mergeCell ref="W53:W54"/>
    <mergeCell ref="C53:C54"/>
    <mergeCell ref="U53:U54"/>
    <mergeCell ref="D53:D54"/>
    <mergeCell ref="V53:V54"/>
    <mergeCell ref="B55:B56"/>
    <mergeCell ref="E55:E56"/>
    <mergeCell ref="T55:T56"/>
    <mergeCell ref="W55:W56"/>
    <mergeCell ref="C55:C56"/>
    <mergeCell ref="U55:U56"/>
    <mergeCell ref="D55:D56"/>
    <mergeCell ref="V55:V56"/>
    <mergeCell ref="B57:B58"/>
    <mergeCell ref="E57:E58"/>
    <mergeCell ref="T57:T58"/>
    <mergeCell ref="W57:W58"/>
    <mergeCell ref="C57:C58"/>
    <mergeCell ref="U57:U58"/>
    <mergeCell ref="D57:D58"/>
    <mergeCell ref="V57:V58"/>
    <mergeCell ref="B59:B60"/>
    <mergeCell ref="E59:E60"/>
    <mergeCell ref="T59:T60"/>
    <mergeCell ref="W59:W60"/>
    <mergeCell ref="C59:C60"/>
    <mergeCell ref="U59:U60"/>
    <mergeCell ref="D59:D60"/>
    <mergeCell ref="V59:V60"/>
    <mergeCell ref="B61:B62"/>
    <mergeCell ref="E61:E62"/>
    <mergeCell ref="T61:T62"/>
    <mergeCell ref="W61:W62"/>
    <mergeCell ref="C61:C62"/>
    <mergeCell ref="U61:U62"/>
    <mergeCell ref="D61:D62"/>
    <mergeCell ref="V61:V62"/>
    <mergeCell ref="B63:B64"/>
    <mergeCell ref="E63:E64"/>
    <mergeCell ref="T63:T64"/>
    <mergeCell ref="W63:W64"/>
    <mergeCell ref="C63:C64"/>
    <mergeCell ref="U63:U64"/>
    <mergeCell ref="D63:D64"/>
    <mergeCell ref="V63:V64"/>
    <mergeCell ref="B65:B66"/>
    <mergeCell ref="E65:E66"/>
    <mergeCell ref="T65:T66"/>
    <mergeCell ref="W65:W66"/>
    <mergeCell ref="C65:C66"/>
    <mergeCell ref="U65:U66"/>
    <mergeCell ref="D65:D66"/>
    <mergeCell ref="V65:V66"/>
    <mergeCell ref="B67:B68"/>
    <mergeCell ref="E67:E68"/>
    <mergeCell ref="T67:T68"/>
    <mergeCell ref="W67:W68"/>
    <mergeCell ref="C67:C68"/>
    <mergeCell ref="U67:U68"/>
    <mergeCell ref="D67:D68"/>
    <mergeCell ref="V67:V68"/>
    <mergeCell ref="A5:A6"/>
    <mergeCell ref="A7:A8"/>
    <mergeCell ref="A9:A10"/>
    <mergeCell ref="A11:A12"/>
    <mergeCell ref="A13:A14"/>
    <mergeCell ref="A15:A16"/>
    <mergeCell ref="B27:B28"/>
    <mergeCell ref="E27:E28"/>
    <mergeCell ref="C27:C28"/>
    <mergeCell ref="B23:B24"/>
    <mergeCell ref="E23:E24"/>
    <mergeCell ref="B21:B22"/>
    <mergeCell ref="E21:E22"/>
    <mergeCell ref="B19:B20"/>
    <mergeCell ref="U9:U10"/>
    <mergeCell ref="U11:U12"/>
    <mergeCell ref="U13:U14"/>
    <mergeCell ref="U15:U16"/>
    <mergeCell ref="A49:A50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D17:D18"/>
    <mergeCell ref="D25:D26"/>
    <mergeCell ref="A17:A18"/>
    <mergeCell ref="A19:A20"/>
    <mergeCell ref="A21:A22"/>
    <mergeCell ref="A23:A24"/>
    <mergeCell ref="A25:A26"/>
    <mergeCell ref="A27:A28"/>
    <mergeCell ref="A65:A66"/>
    <mergeCell ref="A67:A68"/>
    <mergeCell ref="A53:A54"/>
    <mergeCell ref="A55:A56"/>
    <mergeCell ref="A57:A58"/>
    <mergeCell ref="A59:A60"/>
    <mergeCell ref="A61:A62"/>
    <mergeCell ref="A63:A64"/>
    <mergeCell ref="D15:D16"/>
    <mergeCell ref="U35:U36"/>
    <mergeCell ref="U37:U38"/>
    <mergeCell ref="U39:U40"/>
    <mergeCell ref="E37:E38"/>
    <mergeCell ref="T37:T38"/>
    <mergeCell ref="E35:E36"/>
    <mergeCell ref="U27:U28"/>
    <mergeCell ref="E19:E20"/>
    <mergeCell ref="W41:W42"/>
    <mergeCell ref="V9:V10"/>
    <mergeCell ref="V11:V12"/>
    <mergeCell ref="V13:V14"/>
    <mergeCell ref="V15:V16"/>
    <mergeCell ref="V17:V18"/>
    <mergeCell ref="V19:V20"/>
    <mergeCell ref="W27:W28"/>
    <mergeCell ref="W11:W12"/>
    <mergeCell ref="V35:V36"/>
    <mergeCell ref="V41:V42"/>
    <mergeCell ref="X13:X14"/>
    <mergeCell ref="X39:X40"/>
    <mergeCell ref="X27:X28"/>
    <mergeCell ref="X29:X30"/>
    <mergeCell ref="X31:X32"/>
    <mergeCell ref="X15:X16"/>
    <mergeCell ref="X17:X18"/>
    <mergeCell ref="X19:X20"/>
    <mergeCell ref="X21:X22"/>
    <mergeCell ref="X23:X24"/>
    <mergeCell ref="X5:X6"/>
    <mergeCell ref="X7:X8"/>
    <mergeCell ref="X9:X10"/>
    <mergeCell ref="X11:X12"/>
    <mergeCell ref="X67:X68"/>
    <mergeCell ref="X47:X48"/>
    <mergeCell ref="X49:X50"/>
    <mergeCell ref="X51:X52"/>
    <mergeCell ref="X53:X54"/>
    <mergeCell ref="X63:X64"/>
    <mergeCell ref="X65:X66"/>
    <mergeCell ref="X57:X58"/>
    <mergeCell ref="X61:X62"/>
    <mergeCell ref="X55:X56"/>
    <mergeCell ref="X33:X34"/>
    <mergeCell ref="X25:X26"/>
    <mergeCell ref="X59:X60"/>
    <mergeCell ref="X45:X46"/>
    <mergeCell ref="X41:X42"/>
    <mergeCell ref="X35:X36"/>
    <mergeCell ref="X37:X38"/>
    <mergeCell ref="X43:X4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knakai</dc:creator>
  <cp:keywords/>
  <dc:description/>
  <cp:lastModifiedBy>user</cp:lastModifiedBy>
  <cp:lastPrinted>2010-08-01T06:10:34Z</cp:lastPrinted>
  <dcterms:created xsi:type="dcterms:W3CDTF">2008-06-11T01:32:46Z</dcterms:created>
  <dcterms:modified xsi:type="dcterms:W3CDTF">2010-08-01T23:41:03Z</dcterms:modified>
  <cp:category/>
  <cp:version/>
  <cp:contentType/>
  <cp:contentStatus/>
</cp:coreProperties>
</file>